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raining - Travel\"/>
    </mc:Choice>
  </mc:AlternateContent>
  <bookViews>
    <workbookView xWindow="0" yWindow="0" windowWidth="17256" windowHeight="6228"/>
  </bookViews>
  <sheets>
    <sheet name="Claim Form" sheetId="10" r:id="rId1"/>
  </sheets>
  <definedNames>
    <definedName name="cc">'Claim Form'!#REF!</definedName>
    <definedName name="class">'Claim Form'!#REF!</definedName>
    <definedName name="engine">'Claim Form'!$Z$12:$Z$14</definedName>
    <definedName name="measure">'Claim Form'!#REF!</definedName>
    <definedName name="month">'Claim Form'!#REF!</definedName>
    <definedName name="_xlnm.Print_Area" localSheetId="0">'Claim Form'!$A$1:$N$53</definedName>
    <definedName name="rate">'Claim Form'!$AD$18:$AE$29</definedName>
    <definedName name="subrate">'Claim Form'!$Z$35:$Z$40</definedName>
    <definedName name="subrate1">'Claim Form'!$Z$43:$AA$55</definedName>
    <definedName name="subs">'Claim Form'!#REF!</definedName>
    <definedName name="subtype">'Claim Form'!#REF!</definedName>
    <definedName name="yesno">'Claim Form'!#REF!</definedName>
  </definedNames>
  <calcPr calcId="162913"/>
</workbook>
</file>

<file path=xl/calcChain.xml><?xml version="1.0" encoding="utf-8"?>
<calcChain xmlns="http://schemas.openxmlformats.org/spreadsheetml/2006/main">
  <c r="AA48" i="10" l="1"/>
  <c r="AA49" i="10" l="1"/>
  <c r="J15" i="10" l="1"/>
  <c r="E15" i="10"/>
  <c r="G33" i="10" l="1"/>
  <c r="Z17" i="10" s="1"/>
  <c r="Z22" i="10" s="1"/>
  <c r="Z24" i="10" s="1"/>
  <c r="E44" i="10" s="1"/>
  <c r="K15" i="10" s="1"/>
  <c r="J24" i="10"/>
  <c r="J25" i="10"/>
  <c r="J26" i="10"/>
  <c r="J27" i="10"/>
  <c r="J28" i="10"/>
  <c r="J29" i="10"/>
  <c r="J16" i="10"/>
  <c r="J17" i="10"/>
  <c r="J18" i="10"/>
  <c r="J19" i="10"/>
  <c r="J20" i="10"/>
  <c r="J21" i="10"/>
  <c r="J22" i="10"/>
  <c r="J23" i="10"/>
  <c r="J14" i="10"/>
  <c r="K22" i="10" l="1"/>
  <c r="K24" i="10"/>
  <c r="K26" i="10"/>
  <c r="K28" i="10"/>
  <c r="K16" i="10"/>
  <c r="K18" i="10"/>
  <c r="K20" i="10"/>
  <c r="K21" i="10"/>
  <c r="K23" i="10"/>
  <c r="K25" i="10"/>
  <c r="K27" i="10"/>
  <c r="K29" i="10"/>
  <c r="K17" i="10"/>
  <c r="K19" i="10"/>
  <c r="K14" i="10"/>
  <c r="E17" i="10" l="1"/>
  <c r="E16" i="10"/>
  <c r="E29" i="10" l="1"/>
  <c r="E28" i="10"/>
  <c r="E27" i="10" l="1"/>
  <c r="E26" i="10"/>
  <c r="E25" i="10"/>
  <c r="E24" i="10"/>
  <c r="E23" i="10"/>
  <c r="E22" i="10"/>
  <c r="E21" i="10"/>
  <c r="E20" i="10"/>
  <c r="E19" i="10"/>
  <c r="E18" i="10"/>
  <c r="E14" i="10"/>
  <c r="H30" i="10" l="1"/>
  <c r="E43" i="10" s="1"/>
  <c r="J30" i="10"/>
  <c r="E36" i="10" s="1"/>
  <c r="M30" i="10"/>
  <c r="E39" i="10" s="1"/>
  <c r="L30" i="10"/>
  <c r="E38" i="10" s="1"/>
  <c r="F44" i="10"/>
  <c r="B43" i="10"/>
  <c r="F32" i="10"/>
  <c r="H13" i="10"/>
  <c r="E30" i="10" l="1"/>
  <c r="K30" i="10" l="1"/>
  <c r="E37" i="10" s="1"/>
  <c r="E41" i="10" s="1"/>
</calcChain>
</file>

<file path=xl/comments1.xml><?xml version="1.0" encoding="utf-8"?>
<comments xmlns="http://schemas.openxmlformats.org/spreadsheetml/2006/main">
  <authors>
    <author>Admin</author>
  </authors>
  <commentList>
    <comment ref="H12" authorId="0" shapeId="0">
      <text>
        <r>
          <rPr>
            <b/>
            <sz val="14"/>
            <color indexed="81"/>
            <rFont val="Tahoma"/>
            <family val="2"/>
          </rPr>
          <t>Once you select Y for a return journey please ensure your total Kms travelled is entered under 'DISTANCE'</t>
        </r>
      </text>
    </comment>
    <comment ref="I12" authorId="0" shapeId="0">
      <text>
        <r>
          <rPr>
            <b/>
            <sz val="11"/>
            <color indexed="81"/>
            <rFont val="Tahoma"/>
            <family val="2"/>
          </rPr>
          <t xml:space="preserve">Please select relevant subsistence category.  If your Vouched Acc. is less than max. then enter the amount manually in Col. J.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<sst xmlns="http://schemas.openxmlformats.org/spreadsheetml/2006/main" count="109" uniqueCount="101">
  <si>
    <t>From</t>
  </si>
  <si>
    <t>To</t>
  </si>
  <si>
    <t>Totals:</t>
  </si>
  <si>
    <t>Summary of work carried out</t>
  </si>
  <si>
    <t>Claimant</t>
  </si>
  <si>
    <t>€</t>
  </si>
  <si>
    <t>CHECKED BY TRAVEL CO-ORDINATOR:………………………………………………………………..</t>
  </si>
  <si>
    <t>Name:</t>
  </si>
  <si>
    <t xml:space="preserve">Car Reg. No.: </t>
  </si>
  <si>
    <t>Rate</t>
  </si>
  <si>
    <t xml:space="preserve">From </t>
  </si>
  <si>
    <t xml:space="preserve">To </t>
  </si>
  <si>
    <t>Subsistence</t>
  </si>
  <si>
    <t>Detention Rate</t>
  </si>
  <si>
    <t>Cubic Capacity</t>
  </si>
  <si>
    <t>Totals</t>
  </si>
  <si>
    <t>Amounts</t>
  </si>
  <si>
    <t>Total Subsistence claimed</t>
  </si>
  <si>
    <t>Total Parking Tolls Claimed</t>
  </si>
  <si>
    <t>Bus/Train/Taxi/Other Claimed</t>
  </si>
  <si>
    <t>Overall total</t>
  </si>
  <si>
    <t>Date Left:</t>
  </si>
  <si>
    <t>Date Returned</t>
  </si>
  <si>
    <t>Time left</t>
  </si>
  <si>
    <t>Time Returned</t>
  </si>
  <si>
    <t>………………………………………………………………………………..</t>
  </si>
  <si>
    <t>Date</t>
  </si>
  <si>
    <t>Total Mileage Claimed</t>
  </si>
  <si>
    <t>Please submit (a) VEHICLE LICENSING CERTIFICATE - on making first claim or on change of car;   (b)  INSURANCE CERTIFICATE - on making first claim or on renewal of insurance.</t>
  </si>
  <si>
    <t>Subsistence Category</t>
  </si>
  <si>
    <t>Mileage</t>
  </si>
  <si>
    <t>Official motor travel in a calendar year</t>
  </si>
  <si>
    <r>
      <t xml:space="preserve">            </t>
    </r>
    <r>
      <rPr>
        <b/>
        <u/>
        <sz val="20"/>
        <rFont val="Arial"/>
        <family val="2"/>
      </rPr>
      <t>ACCOUNT OF MILEAGE &amp; SUBSISTENCE: (IRELAND)</t>
    </r>
  </si>
  <si>
    <t>Time away from HQ</t>
  </si>
  <si>
    <t>Journey</t>
  </si>
  <si>
    <t xml:space="preserve">Year to date subsistence claims </t>
  </si>
  <si>
    <t>Year to date other travel costs claimed</t>
  </si>
  <si>
    <t>Employee Home Address</t>
  </si>
  <si>
    <t>Month for which claim is being made</t>
  </si>
  <si>
    <t>Claim being made in</t>
  </si>
  <si>
    <t>Employee Work Address</t>
  </si>
  <si>
    <t>Engine CC</t>
  </si>
  <si>
    <t>0 to 1200 CC</t>
  </si>
  <si>
    <t>1200 to 1500 CC</t>
  </si>
  <si>
    <t>1500 CC and over</t>
  </si>
  <si>
    <t>Travel Band</t>
  </si>
  <si>
    <t>Rate calculator</t>
  </si>
  <si>
    <t>Band 1 0 to 1200 CC</t>
  </si>
  <si>
    <t>Band 2 0 to 1200 CC</t>
  </si>
  <si>
    <t>Band 3 0 to 1200 CC</t>
  </si>
  <si>
    <t>Band 4 0 to 1200 CC</t>
  </si>
  <si>
    <t>Band 1 1200 to 1500 CC</t>
  </si>
  <si>
    <t>Band 2 1200 to 1500 CC</t>
  </si>
  <si>
    <t>Band 3 1200 to 1500 CC</t>
  </si>
  <si>
    <t>Band 4 1200 to 1500 CC</t>
  </si>
  <si>
    <t>Band 1 1500 CC and over</t>
  </si>
  <si>
    <t>Band 2 1500 CC and over</t>
  </si>
  <si>
    <t>Band 3 1500 CC and over</t>
  </si>
  <si>
    <t>Band 4 1500 CC and over</t>
  </si>
  <si>
    <t>Vouched Overnight</t>
  </si>
  <si>
    <t>5 hours but less than 10 hours</t>
  </si>
  <si>
    <t>10 hours or more</t>
  </si>
  <si>
    <t>Normal Overnight Rate</t>
  </si>
  <si>
    <t>Reduced Overnight Rate</t>
  </si>
  <si>
    <t>KM</t>
  </si>
  <si>
    <t>Complete all blue sections</t>
  </si>
  <si>
    <t>Standard Overnight Rate (24hrs)</t>
  </si>
  <si>
    <t>&gt;5 hrs but less than 10 hrs &amp; meal provided</t>
  </si>
  <si>
    <t>Y</t>
  </si>
  <si>
    <t>N</t>
  </si>
  <si>
    <t>Select from list</t>
  </si>
  <si>
    <t>Audited By</t>
  </si>
  <si>
    <t>Signature</t>
  </si>
  <si>
    <t>For Audit Purposes only</t>
  </si>
  <si>
    <t>Certification by Claimant</t>
  </si>
  <si>
    <t>Certification by Line Manager</t>
  </si>
  <si>
    <r>
      <t xml:space="preserve">Distance   </t>
    </r>
    <r>
      <rPr>
        <b/>
        <sz val="12"/>
        <rFont val="Arial"/>
        <family val="2"/>
      </rPr>
      <t>(multiply x2 for return journeys)</t>
    </r>
  </si>
  <si>
    <t xml:space="preserve">Line Manager </t>
  </si>
  <si>
    <t>Bus/Train/, Parking/Tolls Receipts attached)</t>
  </si>
  <si>
    <t>Personnel No:</t>
  </si>
  <si>
    <t>Cost Centre:</t>
  </si>
  <si>
    <t>Taxi  (Receipts attached)</t>
  </si>
  <si>
    <t xml:space="preserve">     I hereby certify that I have examined this claim &amp; I am satisfied that the journeys set out were necessarily performed in the discharge of the officer's duties &amp; the mileages shown are correct.  </t>
  </si>
  <si>
    <r>
      <rPr>
        <b/>
        <sz val="20"/>
        <rFont val="Arial"/>
        <family val="2"/>
      </rPr>
      <t>*</t>
    </r>
    <r>
      <rPr>
        <b/>
        <sz val="16"/>
        <rFont val="Arial"/>
        <family val="2"/>
      </rPr>
      <t xml:space="preserve">Claims should be submitted to local Travel Co-ordinator for processing on a monthly basis. </t>
    </r>
    <r>
      <rPr>
        <b/>
        <sz val="20"/>
        <rFont val="Arial"/>
        <family val="2"/>
      </rPr>
      <t>*</t>
    </r>
    <r>
      <rPr>
        <b/>
        <sz val="16"/>
        <rFont val="Arial"/>
        <family val="2"/>
      </rPr>
      <t xml:space="preserve">No more than 3 claims will be processed in any one period. </t>
    </r>
    <r>
      <rPr>
        <b/>
        <sz val="20"/>
        <rFont val="Arial"/>
        <family val="2"/>
      </rPr>
      <t>*</t>
    </r>
    <r>
      <rPr>
        <b/>
        <sz val="16"/>
        <rFont val="Arial"/>
        <family val="2"/>
      </rPr>
      <t xml:space="preserve">Written declarations must accompany claims older than 3 months. </t>
    </r>
    <r>
      <rPr>
        <b/>
        <sz val="20"/>
        <rFont val="Arial"/>
        <family val="2"/>
      </rPr>
      <t>*</t>
    </r>
    <r>
      <rPr>
        <b/>
        <sz val="16"/>
        <rFont val="Arial"/>
        <family val="2"/>
      </rPr>
      <t>All travel claims are subject to audit.</t>
    </r>
  </si>
  <si>
    <t>Tel:__________________________ Email _________________________________________________</t>
  </si>
  <si>
    <t>(Sign)        Date:…../………/………..     Area:__________________________</t>
  </si>
  <si>
    <t>Area:__________________________________________________       Tel; _________________________</t>
  </si>
  <si>
    <t xml:space="preserve">     Signed: </t>
  </si>
  <si>
    <t>___________________________</t>
  </si>
  <si>
    <t xml:space="preserve">                         Date:…../……/……</t>
  </si>
  <si>
    <t>Print name:____________________ Email ____________________________</t>
  </si>
  <si>
    <t>Tel:____________________ Email _______________________________</t>
  </si>
  <si>
    <t>Travel Co-ordinator</t>
  </si>
  <si>
    <t>&gt;10 hrs meal provided</t>
  </si>
  <si>
    <t>Overnight Rate &amp; meal provided</t>
  </si>
  <si>
    <t>Vouched Accommodation (Dublin only)</t>
  </si>
  <si>
    <t>&gt;10 hours or more - no meal provided</t>
  </si>
  <si>
    <t>&gt;5 hrs but less than 10 hrs - no meal provided</t>
  </si>
  <si>
    <t>Print name: _________________________</t>
  </si>
  <si>
    <t>Additional Certification by Travel Co-ordinator</t>
  </si>
  <si>
    <r>
      <t xml:space="preserve">     I certify that (a)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 xml:space="preserve">the allowances claimed in this account are in strict accordance with the scales sanctioned; (b) the expenses charged have been actually and necessarily disbursed solely in relation to the public service on which I am engaged, and </t>
    </r>
    <r>
      <rPr>
        <b/>
        <sz val="16"/>
        <rFont val="Arial"/>
        <family val="2"/>
      </rPr>
      <t>(c)</t>
    </r>
    <r>
      <rPr>
        <sz val="16"/>
        <rFont val="Arial"/>
        <family val="2"/>
      </rPr>
      <t xml:space="preserve"> no other claim in respect of the same period has been or will be made against a Government Dept. or elsewhere and</t>
    </r>
    <r>
      <rPr>
        <b/>
        <sz val="16"/>
        <rFont val="Arial"/>
        <family val="2"/>
      </rPr>
      <t xml:space="preserve"> (d) </t>
    </r>
    <r>
      <rPr>
        <sz val="16"/>
        <rFont val="Arial"/>
        <family val="2"/>
      </rPr>
      <t>the particulars furnished herein are in all respects true.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</si>
</sst>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€&quot;* #,##0.00_-;\-&quot;€&quot;* #,##0.00_-;_-&quot;€&quot;* &quot;-&quot;??_-;_-@_-"/>
    <numFmt numFmtId="164" formatCode="_(&quot;$&quot;* #,##0.00_);_(&quot;$&quot;* \(#,##0.00\);_(&quot;$&quot;* &quot;-&quot;??_);_(@_)"/>
    <numFmt numFmtId="165" formatCode="&quot;€&quot;#,##0.00"/>
    <numFmt numFmtId="166" formatCode="hh:mm:ss;@"/>
    <numFmt numFmtId="167" formatCode="dd/mm/yyyy;@"/>
    <numFmt numFmtId="168" formatCode="_([$€]* #,##0.00_);_([$€]* \(#,##0.00\);_([$€]* &quot;-&quot;??_);_(@_)"/>
    <numFmt numFmtId="169" formatCode="_-[$€-1809]* #,##0.00_-;\-[$€-1809]* #,##0.00_-;_-[$€-1809]* &quot;-&quot;??_-;_-@_-"/>
    <numFmt numFmtId="170" formatCode="#,##0.00_ ;\-#,##0.00\ 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u/>
      <sz val="12"/>
      <color indexed="10"/>
      <name val="Arial"/>
      <family val="2"/>
    </font>
    <font>
      <b/>
      <i/>
      <u/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4"/>
      <color indexed="12"/>
      <name val="Arial"/>
      <family val="2"/>
    </font>
    <font>
      <b/>
      <u/>
      <sz val="14"/>
      <name val="Arial"/>
      <family val="2"/>
    </font>
    <font>
      <b/>
      <i/>
      <u/>
      <sz val="16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u/>
      <sz val="20"/>
      <name val="Arial"/>
      <family val="2"/>
    </font>
    <font>
      <b/>
      <sz val="11"/>
      <name val="Arial"/>
      <family val="2"/>
    </font>
    <font>
      <b/>
      <i/>
      <sz val="16"/>
      <color indexed="48"/>
      <name val="Arial"/>
      <family val="2"/>
    </font>
    <font>
      <b/>
      <sz val="12"/>
      <color rgb="FFFF0000"/>
      <name val="Arial"/>
      <family val="2"/>
    </font>
    <font>
      <strike/>
      <sz val="18"/>
      <name val="Arial"/>
      <family val="2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b/>
      <i/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8"/>
      <color indexed="10"/>
      <name val="Arial"/>
      <family val="2"/>
    </font>
    <font>
      <b/>
      <sz val="11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</cellStyleXfs>
  <cellXfs count="259">
    <xf numFmtId="0" fontId="0" fillId="0" borderId="0" xfId="0"/>
    <xf numFmtId="0" fontId="5" fillId="0" borderId="0" xfId="0" applyFont="1"/>
    <xf numFmtId="0" fontId="7" fillId="0" borderId="0" xfId="0" applyFont="1"/>
    <xf numFmtId="4" fontId="5" fillId="0" borderId="0" xfId="0" applyNumberFormat="1" applyFont="1"/>
    <xf numFmtId="4" fontId="6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5" fontId="5" fillId="0" borderId="0" xfId="0" applyNumberFormat="1" applyFont="1"/>
    <xf numFmtId="15" fontId="6" fillId="0" borderId="0" xfId="0" applyNumberFormat="1" applyFont="1"/>
    <xf numFmtId="0" fontId="6" fillId="0" borderId="0" xfId="0" applyFont="1"/>
    <xf numFmtId="0" fontId="10" fillId="0" borderId="0" xfId="0" applyFont="1"/>
    <xf numFmtId="0" fontId="6" fillId="2" borderId="3" xfId="0" applyFont="1" applyFill="1" applyBorder="1" applyAlignment="1">
      <alignment horizontal="center"/>
    </xf>
    <xf numFmtId="15" fontId="6" fillId="2" borderId="1" xfId="0" applyNumberFormat="1" applyFont="1" applyFill="1" applyBorder="1"/>
    <xf numFmtId="15" fontId="6" fillId="2" borderId="4" xfId="0" applyNumberFormat="1" applyFont="1" applyFill="1" applyBorder="1"/>
    <xf numFmtId="15" fontId="6" fillId="2" borderId="5" xfId="0" applyNumberFormat="1" applyFont="1" applyFill="1" applyBorder="1"/>
    <xf numFmtId="15" fontId="11" fillId="0" borderId="0" xfId="0" applyNumberFormat="1" applyFont="1"/>
    <xf numFmtId="4" fontId="6" fillId="0" borderId="0" xfId="0" applyNumberFormat="1" applyFont="1"/>
    <xf numFmtId="15" fontId="10" fillId="0" borderId="0" xfId="0" applyNumberFormat="1" applyFont="1"/>
    <xf numFmtId="4" fontId="13" fillId="0" borderId="0" xfId="0" applyNumberFormat="1" applyFont="1"/>
    <xf numFmtId="4" fontId="7" fillId="0" borderId="0" xfId="0" applyNumberFormat="1" applyFont="1"/>
    <xf numFmtId="15" fontId="14" fillId="0" borderId="0" xfId="0" applyNumberFormat="1" applyFont="1"/>
    <xf numFmtId="4" fontId="7" fillId="0" borderId="0" xfId="0" applyNumberFormat="1" applyFont="1" applyAlignment="1"/>
    <xf numFmtId="0" fontId="13" fillId="0" borderId="0" xfId="0" applyFont="1" applyAlignment="1"/>
    <xf numFmtId="0" fontId="16" fillId="0" borderId="0" xfId="0" applyFont="1"/>
    <xf numFmtId="0" fontId="15" fillId="0" borderId="0" xfId="0" applyFont="1"/>
    <xf numFmtId="15" fontId="6" fillId="2" borderId="7" xfId="0" applyNumberFormat="1" applyFont="1" applyFill="1" applyBorder="1"/>
    <xf numFmtId="4" fontId="13" fillId="0" borderId="0" xfId="0" applyNumberFormat="1" applyFont="1" applyAlignment="1">
      <alignment horizontal="right"/>
    </xf>
    <xf numFmtId="4" fontId="5" fillId="0" borderId="0" xfId="0" applyNumberFormat="1" applyFont="1" applyFill="1" applyBorder="1" applyProtection="1">
      <protection locked="0"/>
    </xf>
    <xf numFmtId="165" fontId="13" fillId="4" borderId="8" xfId="0" applyNumberFormat="1" applyFont="1" applyFill="1" applyBorder="1"/>
    <xf numFmtId="165" fontId="13" fillId="4" borderId="9" xfId="0" applyNumberFormat="1" applyFont="1" applyFill="1" applyBorder="1"/>
    <xf numFmtId="165" fontId="13" fillId="4" borderId="10" xfId="0" applyNumberFormat="1" applyFont="1" applyFill="1" applyBorder="1"/>
    <xf numFmtId="165" fontId="7" fillId="4" borderId="11" xfId="0" applyNumberFormat="1" applyFont="1" applyFill="1" applyBorder="1"/>
    <xf numFmtId="4" fontId="13" fillId="4" borderId="12" xfId="0" applyNumberFormat="1" applyFont="1" applyFill="1" applyBorder="1"/>
    <xf numFmtId="165" fontId="13" fillId="0" borderId="13" xfId="0" applyNumberFormat="1" applyFont="1" applyBorder="1" applyProtection="1"/>
    <xf numFmtId="15" fontId="13" fillId="2" borderId="3" xfId="0" applyNumberFormat="1" applyFont="1" applyFill="1" applyBorder="1"/>
    <xf numFmtId="15" fontId="13" fillId="2" borderId="18" xfId="0" applyNumberFormat="1" applyFont="1" applyFill="1" applyBorder="1"/>
    <xf numFmtId="15" fontId="13" fillId="2" borderId="19" xfId="0" applyNumberFormat="1" applyFont="1" applyFill="1" applyBorder="1"/>
    <xf numFmtId="15" fontId="13" fillId="2" borderId="20" xfId="0" applyNumberFormat="1" applyFont="1" applyFill="1" applyBorder="1"/>
    <xf numFmtId="0" fontId="13" fillId="2" borderId="1" xfId="0" applyFont="1" applyFill="1" applyBorder="1"/>
    <xf numFmtId="4" fontId="7" fillId="2" borderId="1" xfId="0" applyNumberFormat="1" applyFont="1" applyFill="1" applyBorder="1"/>
    <xf numFmtId="165" fontId="7" fillId="2" borderId="3" xfId="0" applyNumberFormat="1" applyFont="1" applyFill="1" applyBorder="1"/>
    <xf numFmtId="165" fontId="7" fillId="2" borderId="4" xfId="0" applyNumberFormat="1" applyFont="1" applyFill="1" applyBorder="1"/>
    <xf numFmtId="15" fontId="14" fillId="3" borderId="6" xfId="0" applyNumberFormat="1" applyFont="1" applyFill="1" applyBorder="1"/>
    <xf numFmtId="15" fontId="14" fillId="3" borderId="0" xfId="0" applyNumberFormat="1" applyFont="1" applyFill="1" applyBorder="1"/>
    <xf numFmtId="0" fontId="14" fillId="3" borderId="0" xfId="0" applyFont="1" applyFill="1" applyBorder="1"/>
    <xf numFmtId="15" fontId="21" fillId="0" borderId="0" xfId="0" applyNumberFormat="1" applyFont="1"/>
    <xf numFmtId="15" fontId="21" fillId="0" borderId="0" xfId="0" applyNumberFormat="1" applyFont="1" applyFill="1" applyBorder="1" applyAlignment="1" applyProtection="1">
      <protection locked="0"/>
    </xf>
    <xf numFmtId="0" fontId="22" fillId="0" borderId="0" xfId="0" applyFont="1" applyFill="1" applyBorder="1" applyAlignment="1" applyProtection="1">
      <protection locked="0"/>
    </xf>
    <xf numFmtId="4" fontId="7" fillId="0" borderId="0" xfId="0" applyNumberFormat="1" applyFont="1" applyFill="1" applyBorder="1" applyProtection="1">
      <protection locked="0"/>
    </xf>
    <xf numFmtId="4" fontId="13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/>
    <xf numFmtId="15" fontId="6" fillId="2" borderId="3" xfId="0" applyNumberFormat="1" applyFont="1" applyFill="1" applyBorder="1"/>
    <xf numFmtId="0" fontId="22" fillId="0" borderId="0" xfId="0" applyFont="1"/>
    <xf numFmtId="0" fontId="22" fillId="0" borderId="0" xfId="0" applyFont="1" applyProtection="1"/>
    <xf numFmtId="0" fontId="22" fillId="0" borderId="0" xfId="0" applyNumberFormat="1" applyFont="1"/>
    <xf numFmtId="15" fontId="17" fillId="0" borderId="0" xfId="3" applyNumberFormat="1" applyFont="1" applyAlignment="1" applyProtection="1">
      <alignment horizontal="center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15" fontId="7" fillId="0" borderId="0" xfId="0" applyNumberFormat="1" applyFont="1" applyFill="1" applyBorder="1" applyAlignment="1" applyProtection="1">
      <alignment horizontal="center"/>
      <protection locked="0"/>
    </xf>
    <xf numFmtId="15" fontId="17" fillId="0" borderId="0" xfId="3" applyNumberFormat="1" applyFont="1" applyAlignment="1" applyProtection="1"/>
    <xf numFmtId="0" fontId="7" fillId="0" borderId="0" xfId="0" applyFont="1" applyBorder="1" applyAlignment="1"/>
    <xf numFmtId="0" fontId="7" fillId="0" borderId="0" xfId="0" applyFont="1" applyFill="1" applyBorder="1" applyAlignment="1" applyProtection="1">
      <protection locked="0"/>
    </xf>
    <xf numFmtId="4" fontId="6" fillId="0" borderId="0" xfId="0" applyNumberFormat="1" applyFont="1" applyFill="1" applyBorder="1" applyAlignment="1" applyProtection="1">
      <protection locked="0"/>
    </xf>
    <xf numFmtId="4" fontId="7" fillId="0" borderId="0" xfId="0" applyNumberFormat="1" applyFont="1" applyFill="1" applyBorder="1" applyAlignment="1"/>
    <xf numFmtId="15" fontId="7" fillId="0" borderId="0" xfId="0" applyNumberFormat="1" applyFont="1" applyFill="1" applyBorder="1" applyAlignment="1" applyProtection="1">
      <protection locked="0"/>
    </xf>
    <xf numFmtId="0" fontId="22" fillId="0" borderId="0" xfId="0" applyFont="1" applyBorder="1"/>
    <xf numFmtId="0" fontId="22" fillId="0" borderId="0" xfId="0" applyFont="1" applyFill="1"/>
    <xf numFmtId="0" fontId="22" fillId="0" borderId="0" xfId="0" applyFont="1" applyFill="1" applyBorder="1"/>
    <xf numFmtId="0" fontId="26" fillId="0" borderId="6" xfId="0" applyFont="1" applyFill="1" applyBorder="1" applyAlignment="1"/>
    <xf numFmtId="0" fontId="26" fillId="0" borderId="0" xfId="0" applyFont="1" applyFill="1" applyBorder="1" applyAlignment="1"/>
    <xf numFmtId="4" fontId="7" fillId="0" borderId="0" xfId="0" applyNumberFormat="1" applyFont="1" applyAlignment="1">
      <alignment horizontal="right"/>
    </xf>
    <xf numFmtId="0" fontId="7" fillId="0" borderId="0" xfId="3" applyNumberFormat="1" applyFont="1" applyFill="1" applyBorder="1" applyAlignment="1" applyProtection="1"/>
    <xf numFmtId="15" fontId="17" fillId="0" borderId="0" xfId="3" applyNumberFormat="1" applyFont="1" applyFill="1" applyAlignment="1" applyProtection="1">
      <alignment horizontal="left"/>
    </xf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13" fillId="0" borderId="6" xfId="0" applyFont="1" applyFill="1" applyBorder="1"/>
    <xf numFmtId="15" fontId="17" fillId="0" borderId="0" xfId="3" applyNumberFormat="1" applyFont="1" applyFill="1" applyBorder="1" applyAlignment="1" applyProtection="1">
      <alignment horizontal="left"/>
    </xf>
    <xf numFmtId="0" fontId="21" fillId="0" borderId="0" xfId="0" applyFont="1" applyFill="1" applyBorder="1"/>
    <xf numFmtId="165" fontId="7" fillId="2" borderId="1" xfId="0" applyNumberFormat="1" applyFont="1" applyFill="1" applyBorder="1"/>
    <xf numFmtId="15" fontId="5" fillId="0" borderId="0" xfId="0" applyNumberFormat="1" applyFont="1" applyProtection="1"/>
    <xf numFmtId="0" fontId="5" fillId="0" borderId="0" xfId="0" applyFont="1" applyProtection="1"/>
    <xf numFmtId="15" fontId="9" fillId="0" borderId="0" xfId="0" applyNumberFormat="1" applyFont="1" applyFill="1" applyBorder="1" applyAlignment="1" applyProtection="1">
      <alignment horizontal="center"/>
    </xf>
    <xf numFmtId="15" fontId="18" fillId="0" borderId="0" xfId="0" applyNumberFormat="1" applyFont="1" applyProtection="1"/>
    <xf numFmtId="15" fontId="19" fillId="0" borderId="0" xfId="0" applyNumberFormat="1" applyFont="1" applyAlignment="1" applyProtection="1">
      <alignment horizontal="right"/>
    </xf>
    <xf numFmtId="15" fontId="9" fillId="0" borderId="0" xfId="0" applyNumberFormat="1" applyFont="1" applyFill="1" applyBorder="1" applyAlignment="1" applyProtection="1">
      <alignment horizontal="right"/>
    </xf>
    <xf numFmtId="4" fontId="5" fillId="0" borderId="0" xfId="0" applyNumberFormat="1" applyFont="1" applyFill="1" applyBorder="1" applyProtection="1"/>
    <xf numFmtId="15" fontId="15" fillId="0" borderId="0" xfId="0" applyNumberFormat="1" applyFont="1" applyProtection="1"/>
    <xf numFmtId="0" fontId="16" fillId="0" borderId="0" xfId="0" applyFont="1" applyProtection="1"/>
    <xf numFmtId="0" fontId="13" fillId="4" borderId="26" xfId="0" applyFont="1" applyFill="1" applyBorder="1" applyProtection="1"/>
    <xf numFmtId="0" fontId="13" fillId="4" borderId="30" xfId="0" applyFont="1" applyFill="1" applyBorder="1" applyProtection="1"/>
    <xf numFmtId="0" fontId="13" fillId="4" borderId="27" xfId="0" applyFont="1" applyFill="1" applyBorder="1" applyProtection="1"/>
    <xf numFmtId="0" fontId="13" fillId="4" borderId="14" xfId="0" applyFont="1" applyFill="1" applyBorder="1" applyProtection="1"/>
    <xf numFmtId="0" fontId="13" fillId="4" borderId="28" xfId="0" applyFont="1" applyFill="1" applyBorder="1" applyProtection="1"/>
    <xf numFmtId="0" fontId="13" fillId="4" borderId="16" xfId="0" applyFont="1" applyFill="1" applyBorder="1" applyProtection="1"/>
    <xf numFmtId="0" fontId="15" fillId="0" borderId="0" xfId="0" applyFont="1" applyProtection="1"/>
    <xf numFmtId="15" fontId="15" fillId="4" borderId="11" xfId="0" applyNumberFormat="1" applyFont="1" applyFill="1" applyBorder="1" applyProtection="1"/>
    <xf numFmtId="15" fontId="13" fillId="4" borderId="11" xfId="0" applyNumberFormat="1" applyFont="1" applyFill="1" applyBorder="1" applyProtection="1"/>
    <xf numFmtId="0" fontId="14" fillId="4" borderId="11" xfId="0" applyFont="1" applyFill="1" applyBorder="1" applyAlignment="1" applyProtection="1">
      <alignment horizontal="right"/>
    </xf>
    <xf numFmtId="15" fontId="6" fillId="0" borderId="0" xfId="0" applyNumberFormat="1" applyFont="1" applyBorder="1" applyAlignment="1" applyProtection="1">
      <alignment horizontal="right"/>
    </xf>
    <xf numFmtId="15" fontId="13" fillId="4" borderId="23" xfId="0" applyNumberFormat="1" applyFont="1" applyFill="1" applyBorder="1" applyProtection="1"/>
    <xf numFmtId="15" fontId="13" fillId="4" borderId="29" xfId="0" applyNumberFormat="1" applyFont="1" applyFill="1" applyBorder="1" applyProtection="1"/>
    <xf numFmtId="0" fontId="13" fillId="4" borderId="29" xfId="0" applyFont="1" applyFill="1" applyBorder="1" applyProtection="1"/>
    <xf numFmtId="15" fontId="5" fillId="0" borderId="0" xfId="0" applyNumberFormat="1" applyFont="1" applyBorder="1" applyAlignment="1" applyProtection="1">
      <alignment horizontal="right"/>
    </xf>
    <xf numFmtId="15" fontId="13" fillId="4" borderId="5" xfId="0" applyNumberFormat="1" applyFont="1" applyFill="1" applyBorder="1" applyProtection="1"/>
    <xf numFmtId="15" fontId="13" fillId="4" borderId="7" xfId="0" applyNumberFormat="1" applyFont="1" applyFill="1" applyBorder="1" applyProtection="1"/>
    <xf numFmtId="0" fontId="13" fillId="4" borderId="7" xfId="0" applyFont="1" applyFill="1" applyBorder="1" applyProtection="1"/>
    <xf numFmtId="15" fontId="5" fillId="0" borderId="0" xfId="0" applyNumberFormat="1" applyFont="1" applyBorder="1" applyAlignment="1" applyProtection="1"/>
    <xf numFmtId="0" fontId="22" fillId="0" borderId="0" xfId="0" quotePrefix="1" applyFont="1"/>
    <xf numFmtId="0" fontId="16" fillId="0" borderId="25" xfId="0" applyFont="1" applyBorder="1" applyAlignment="1">
      <alignment horizontal="center"/>
    </xf>
    <xf numFmtId="0" fontId="22" fillId="5" borderId="0" xfId="0" applyFont="1" applyFill="1"/>
    <xf numFmtId="169" fontId="22" fillId="0" borderId="0" xfId="1" applyNumberFormat="1" applyFont="1"/>
    <xf numFmtId="0" fontId="22" fillId="5" borderId="0" xfId="0" applyFont="1" applyFill="1" applyAlignment="1">
      <alignment horizontal="center"/>
    </xf>
    <xf numFmtId="2" fontId="13" fillId="4" borderId="4" xfId="0" applyNumberFormat="1" applyFont="1" applyFill="1" applyBorder="1"/>
    <xf numFmtId="0" fontId="7" fillId="0" borderId="1" xfId="0" applyFont="1" applyBorder="1" applyAlignment="1">
      <alignment horizontal="center"/>
    </xf>
    <xf numFmtId="168" fontId="7" fillId="2" borderId="2" xfId="2" applyFont="1" applyFill="1" applyBorder="1"/>
    <xf numFmtId="166" fontId="13" fillId="2" borderId="24" xfId="0" applyNumberFormat="1" applyFont="1" applyFill="1" applyBorder="1"/>
    <xf numFmtId="0" fontId="7" fillId="2" borderId="3" xfId="0" applyFont="1" applyFill="1" applyBorder="1"/>
    <xf numFmtId="15" fontId="12" fillId="6" borderId="23" xfId="0" applyNumberFormat="1" applyFont="1" applyFill="1" applyBorder="1"/>
    <xf numFmtId="15" fontId="12" fillId="6" borderId="12" xfId="0" applyNumberFormat="1" applyFont="1" applyFill="1" applyBorder="1"/>
    <xf numFmtId="4" fontId="7" fillId="6" borderId="1" xfId="0" applyNumberFormat="1" applyFont="1" applyFill="1" applyBorder="1" applyAlignment="1" applyProtection="1">
      <alignment horizontal="center"/>
      <protection locked="0"/>
    </xf>
    <xf numFmtId="14" fontId="13" fillId="6" borderId="13" xfId="0" applyNumberFormat="1" applyFont="1" applyFill="1" applyBorder="1" applyProtection="1">
      <protection locked="0"/>
    </xf>
    <xf numFmtId="166" fontId="13" fillId="6" borderId="14" xfId="0" applyNumberFormat="1" applyFont="1" applyFill="1" applyBorder="1" applyProtection="1">
      <protection locked="0"/>
    </xf>
    <xf numFmtId="166" fontId="13" fillId="6" borderId="27" xfId="0" applyNumberFormat="1" applyFont="1" applyFill="1" applyBorder="1" applyProtection="1">
      <protection locked="0"/>
    </xf>
    <xf numFmtId="20" fontId="13" fillId="6" borderId="27" xfId="0" applyNumberFormat="1" applyFont="1" applyFill="1" applyBorder="1" applyProtection="1"/>
    <xf numFmtId="0" fontId="13" fillId="6" borderId="13" xfId="0" applyFont="1" applyFill="1" applyBorder="1" applyAlignment="1" applyProtection="1">
      <alignment horizontal="center"/>
      <protection locked="0"/>
    </xf>
    <xf numFmtId="167" fontId="13" fillId="6" borderId="13" xfId="0" applyNumberFormat="1" applyFont="1" applyFill="1" applyBorder="1" applyProtection="1">
      <protection locked="0"/>
    </xf>
    <xf numFmtId="166" fontId="13" fillId="6" borderId="28" xfId="0" applyNumberFormat="1" applyFont="1" applyFill="1" applyBorder="1" applyProtection="1">
      <protection locked="0"/>
    </xf>
    <xf numFmtId="0" fontId="13" fillId="6" borderId="15" xfId="0" applyFont="1" applyFill="1" applyBorder="1" applyProtection="1">
      <protection locked="0"/>
    </xf>
    <xf numFmtId="165" fontId="13" fillId="6" borderId="13" xfId="0" applyNumberFormat="1" applyFont="1" applyFill="1" applyBorder="1" applyProtection="1">
      <protection locked="0"/>
    </xf>
    <xf numFmtId="165" fontId="13" fillId="6" borderId="9" xfId="0" applyNumberFormat="1" applyFont="1" applyFill="1" applyBorder="1" applyAlignment="1" applyProtection="1">
      <alignment horizontal="right"/>
      <protection locked="0"/>
    </xf>
    <xf numFmtId="0" fontId="13" fillId="6" borderId="9" xfId="0" applyFont="1" applyFill="1" applyBorder="1" applyProtection="1">
      <protection locked="0"/>
    </xf>
    <xf numFmtId="165" fontId="13" fillId="6" borderId="13" xfId="1" applyNumberFormat="1" applyFont="1" applyFill="1" applyBorder="1" applyProtection="1">
      <protection locked="0"/>
    </xf>
    <xf numFmtId="165" fontId="13" fillId="6" borderId="15" xfId="0" applyNumberFormat="1" applyFont="1" applyFill="1" applyBorder="1" applyProtection="1">
      <protection locked="0"/>
    </xf>
    <xf numFmtId="165" fontId="13" fillId="6" borderId="10" xfId="0" applyNumberFormat="1" applyFont="1" applyFill="1" applyBorder="1" applyProtection="1">
      <protection locked="0"/>
    </xf>
    <xf numFmtId="0" fontId="13" fillId="6" borderId="17" xfId="0" applyFont="1" applyFill="1" applyBorder="1" applyProtection="1">
      <protection locked="0"/>
    </xf>
    <xf numFmtId="3" fontId="7" fillId="6" borderId="22" xfId="0" applyNumberFormat="1" applyFont="1" applyFill="1" applyBorder="1" applyProtection="1">
      <protection locked="0"/>
    </xf>
    <xf numFmtId="44" fontId="6" fillId="6" borderId="22" xfId="0" applyNumberFormat="1" applyFont="1" applyFill="1" applyBorder="1" applyProtection="1">
      <protection locked="0"/>
    </xf>
    <xf numFmtId="15" fontId="5" fillId="6" borderId="6" xfId="0" applyNumberFormat="1" applyFont="1" applyFill="1" applyBorder="1" applyProtection="1">
      <protection locked="0"/>
    </xf>
    <xf numFmtId="15" fontId="19" fillId="6" borderId="0" xfId="0" applyNumberFormat="1" applyFont="1" applyFill="1" applyBorder="1" applyAlignment="1" applyProtection="1">
      <alignment horizontal="right"/>
      <protection locked="0"/>
    </xf>
    <xf numFmtId="15" fontId="5" fillId="6" borderId="5" xfId="0" applyNumberFormat="1" applyFont="1" applyFill="1" applyBorder="1" applyProtection="1">
      <protection locked="0"/>
    </xf>
    <xf numFmtId="15" fontId="5" fillId="6" borderId="7" xfId="0" applyNumberFormat="1" applyFont="1" applyFill="1" applyBorder="1" applyProtection="1">
      <protection locked="0"/>
    </xf>
    <xf numFmtId="0" fontId="5" fillId="6" borderId="7" xfId="0" applyFont="1" applyFill="1" applyBorder="1" applyProtection="1">
      <protection locked="0"/>
    </xf>
    <xf numFmtId="4" fontId="5" fillId="6" borderId="4" xfId="0" applyNumberFormat="1" applyFont="1" applyFill="1" applyBorder="1" applyProtection="1">
      <protection locked="0"/>
    </xf>
    <xf numFmtId="4" fontId="13" fillId="6" borderId="13" xfId="0" applyNumberFormat="1" applyFont="1" applyFill="1" applyBorder="1" applyAlignment="1" applyProtection="1">
      <alignment horizontal="center" wrapText="1"/>
      <protection locked="0"/>
    </xf>
    <xf numFmtId="0" fontId="28" fillId="0" borderId="0" xfId="0" applyFont="1"/>
    <xf numFmtId="169" fontId="28" fillId="0" borderId="0" xfId="1" applyNumberFormat="1" applyFont="1"/>
    <xf numFmtId="169" fontId="28" fillId="0" borderId="0" xfId="0" applyNumberFormat="1" applyFont="1"/>
    <xf numFmtId="3" fontId="13" fillId="6" borderId="13" xfId="0" applyNumberFormat="1" applyFont="1" applyFill="1" applyBorder="1" applyAlignment="1" applyProtection="1">
      <alignment horizontal="center"/>
      <protection locked="0"/>
    </xf>
    <xf numFmtId="15" fontId="5" fillId="6" borderId="38" xfId="0" applyNumberFormat="1" applyFont="1" applyFill="1" applyBorder="1" applyAlignment="1" applyProtection="1">
      <alignment horizontal="right"/>
      <protection locked="0"/>
    </xf>
    <xf numFmtId="0" fontId="5" fillId="6" borderId="37" xfId="0" applyFont="1" applyFill="1" applyBorder="1" applyProtection="1">
      <protection locked="0"/>
    </xf>
    <xf numFmtId="4" fontId="5" fillId="6" borderId="17" xfId="0" applyNumberFormat="1" applyFont="1" applyFill="1" applyBorder="1" applyProtection="1">
      <protection locked="0"/>
    </xf>
    <xf numFmtId="15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>
      <alignment horizontal="center"/>
    </xf>
    <xf numFmtId="4" fontId="5" fillId="0" borderId="39" xfId="0" applyNumberFormat="1" applyFont="1" applyBorder="1"/>
    <xf numFmtId="4" fontId="5" fillId="0" borderId="0" xfId="0" applyNumberFormat="1" applyFont="1" applyBorder="1"/>
    <xf numFmtId="0" fontId="5" fillId="0" borderId="0" xfId="0" applyFont="1" applyBorder="1"/>
    <xf numFmtId="0" fontId="5" fillId="0" borderId="40" xfId="0" applyFont="1" applyBorder="1"/>
    <xf numFmtId="0" fontId="27" fillId="0" borderId="5" xfId="0" applyFont="1" applyBorder="1" applyAlignment="1">
      <alignment horizontal="center"/>
    </xf>
    <xf numFmtId="15" fontId="5" fillId="6" borderId="0" xfId="0" applyNumberFormat="1" applyFont="1" applyFill="1" applyBorder="1" applyAlignment="1" applyProtection="1">
      <alignment horizontal="left"/>
      <protection locked="0"/>
    </xf>
    <xf numFmtId="15" fontId="5" fillId="6" borderId="21" xfId="0" applyNumberFormat="1" applyFont="1" applyFill="1" applyBorder="1" applyAlignment="1" applyProtection="1">
      <alignment horizontal="left"/>
      <protection locked="0"/>
    </xf>
    <xf numFmtId="4" fontId="31" fillId="3" borderId="39" xfId="0" applyNumberFormat="1" applyFont="1" applyFill="1" applyBorder="1"/>
    <xf numFmtId="4" fontId="33" fillId="3" borderId="35" xfId="0" applyNumberFormat="1" applyFont="1" applyFill="1" applyBorder="1"/>
    <xf numFmtId="4" fontId="32" fillId="3" borderId="32" xfId="0" applyNumberFormat="1" applyFont="1" applyFill="1" applyBorder="1" applyAlignment="1">
      <alignment horizontal="center" vertical="top"/>
    </xf>
    <xf numFmtId="4" fontId="33" fillId="3" borderId="32" xfId="0" applyNumberFormat="1" applyFont="1" applyFill="1" applyBorder="1" applyAlignment="1">
      <alignment horizontal="center" vertical="top"/>
    </xf>
    <xf numFmtId="4" fontId="7" fillId="3" borderId="0" xfId="0" applyNumberFormat="1" applyFont="1" applyFill="1" applyBorder="1" applyAlignment="1">
      <alignment horizontal="center" vertical="top"/>
    </xf>
    <xf numFmtId="15" fontId="14" fillId="3" borderId="41" xfId="0" applyNumberFormat="1" applyFont="1" applyFill="1" applyBorder="1" applyAlignment="1"/>
    <xf numFmtId="15" fontId="14" fillId="3" borderId="32" xfId="0" applyNumberFormat="1" applyFont="1" applyFill="1" applyBorder="1" applyAlignment="1"/>
    <xf numFmtId="49" fontId="7" fillId="6" borderId="1" xfId="0" applyNumberFormat="1" applyFont="1" applyFill="1" applyBorder="1" applyAlignment="1" applyProtection="1">
      <alignment horizontal="center"/>
      <protection locked="0"/>
    </xf>
    <xf numFmtId="0" fontId="13" fillId="0" borderId="0" xfId="0" applyFont="1"/>
    <xf numFmtId="170" fontId="13" fillId="0" borderId="0" xfId="1" applyNumberFormat="1" applyFont="1"/>
    <xf numFmtId="169" fontId="13" fillId="0" borderId="0" xfId="1" applyNumberFormat="1" applyFont="1"/>
    <xf numFmtId="169" fontId="13" fillId="0" borderId="0" xfId="0" applyNumberFormat="1" applyFont="1"/>
    <xf numFmtId="0" fontId="22" fillId="0" borderId="0" xfId="0" quotePrefix="1" applyFont="1" applyAlignment="1">
      <alignment horizontal="left"/>
    </xf>
    <xf numFmtId="165" fontId="13" fillId="0" borderId="14" xfId="1" applyNumberFormat="1" applyFont="1" applyFill="1" applyBorder="1" applyAlignment="1" applyProtection="1">
      <alignment horizontal="right"/>
      <protection locked="0"/>
    </xf>
    <xf numFmtId="15" fontId="7" fillId="6" borderId="22" xfId="0" applyNumberFormat="1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/>
    </xf>
    <xf numFmtId="0" fontId="34" fillId="2" borderId="40" xfId="0" applyFont="1" applyFill="1" applyBorder="1" applyAlignment="1">
      <alignment horizontal="center"/>
    </xf>
    <xf numFmtId="15" fontId="14" fillId="3" borderId="0" xfId="0" applyNumberFormat="1" applyFont="1" applyFill="1" applyBorder="1" applyAlignment="1">
      <alignment horizontal="center"/>
    </xf>
    <xf numFmtId="15" fontId="14" fillId="3" borderId="21" xfId="0" applyNumberFormat="1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/>
    </xf>
    <xf numFmtId="0" fontId="20" fillId="2" borderId="37" xfId="0" applyFont="1" applyFill="1" applyBorder="1" applyAlignment="1">
      <alignment horizontal="center"/>
    </xf>
    <xf numFmtId="0" fontId="20" fillId="2" borderId="34" xfId="0" applyFont="1" applyFill="1" applyBorder="1" applyAlignment="1">
      <alignment horizontal="center"/>
    </xf>
    <xf numFmtId="0" fontId="31" fillId="3" borderId="32" xfId="0" applyFont="1" applyFill="1" applyBorder="1" applyAlignment="1">
      <alignment horizontal="center"/>
    </xf>
    <xf numFmtId="0" fontId="31" fillId="3" borderId="36" xfId="0" applyFont="1" applyFill="1" applyBorder="1" applyAlignment="1">
      <alignment horizontal="center"/>
    </xf>
    <xf numFmtId="4" fontId="32" fillId="3" borderId="0" xfId="0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 horizontal="right"/>
    </xf>
    <xf numFmtId="4" fontId="14" fillId="7" borderId="39" xfId="0" applyNumberFormat="1" applyFont="1" applyFill="1" applyBorder="1" applyAlignment="1">
      <alignment horizontal="center" wrapText="1"/>
    </xf>
    <xf numFmtId="4" fontId="14" fillId="7" borderId="0" xfId="0" applyNumberFormat="1" applyFont="1" applyFill="1" applyBorder="1" applyAlignment="1">
      <alignment horizontal="center" wrapText="1"/>
    </xf>
    <xf numFmtId="4" fontId="14" fillId="7" borderId="40" xfId="0" applyNumberFormat="1" applyFont="1" applyFill="1" applyBorder="1" applyAlignment="1">
      <alignment horizontal="center" wrapText="1"/>
    </xf>
    <xf numFmtId="4" fontId="14" fillId="7" borderId="35" xfId="0" applyNumberFormat="1" applyFont="1" applyFill="1" applyBorder="1" applyAlignment="1">
      <alignment horizontal="center" wrapText="1"/>
    </xf>
    <xf numFmtId="4" fontId="14" fillId="7" borderId="32" xfId="0" applyNumberFormat="1" applyFont="1" applyFill="1" applyBorder="1" applyAlignment="1">
      <alignment horizontal="center" wrapText="1"/>
    </xf>
    <xf numFmtId="4" fontId="14" fillId="7" borderId="36" xfId="0" applyNumberFormat="1" applyFont="1" applyFill="1" applyBorder="1" applyAlignment="1">
      <alignment horizontal="center" wrapText="1"/>
    </xf>
    <xf numFmtId="4" fontId="13" fillId="7" borderId="22" xfId="0" applyNumberFormat="1" applyFont="1" applyFill="1" applyBorder="1" applyAlignment="1">
      <alignment horizontal="center" wrapText="1"/>
    </xf>
    <xf numFmtId="0" fontId="31" fillId="3" borderId="0" xfId="0" applyFont="1" applyFill="1" applyBorder="1" applyAlignment="1">
      <alignment horizontal="center"/>
    </xf>
    <xf numFmtId="0" fontId="31" fillId="3" borderId="40" xfId="0" applyFont="1" applyFill="1" applyBorder="1" applyAlignment="1">
      <alignment horizontal="center"/>
    </xf>
    <xf numFmtId="15" fontId="19" fillId="6" borderId="37" xfId="0" applyNumberFormat="1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>
      <alignment horizontal="left"/>
    </xf>
    <xf numFmtId="0" fontId="14" fillId="3" borderId="21" xfId="0" applyFont="1" applyFill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6" borderId="24" xfId="0" applyFont="1" applyFill="1" applyBorder="1" applyAlignment="1" applyProtection="1">
      <alignment horizont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4" fontId="16" fillId="6" borderId="24" xfId="0" applyNumberFormat="1" applyFont="1" applyFill="1" applyBorder="1" applyAlignment="1" applyProtection="1">
      <alignment horizontal="center"/>
      <protection locked="0"/>
    </xf>
    <xf numFmtId="4" fontId="16" fillId="6" borderId="2" xfId="0" applyNumberFormat="1" applyFont="1" applyFill="1" applyBorder="1" applyAlignment="1" applyProtection="1">
      <alignment horizontal="center"/>
      <protection locked="0"/>
    </xf>
    <xf numFmtId="0" fontId="7" fillId="0" borderId="24" xfId="3" applyNumberFormat="1" applyFont="1" applyBorder="1" applyAlignment="1" applyProtection="1">
      <alignment horizontal="center"/>
    </xf>
    <xf numFmtId="0" fontId="7" fillId="0" borderId="19" xfId="3" applyNumberFormat="1" applyFont="1" applyBorder="1" applyAlignment="1" applyProtection="1">
      <alignment horizontal="center"/>
    </xf>
    <xf numFmtId="0" fontId="7" fillId="0" borderId="2" xfId="3" applyNumberFormat="1" applyFont="1" applyBorder="1" applyAlignment="1" applyProtection="1">
      <alignment horizontal="center"/>
    </xf>
    <xf numFmtId="4" fontId="7" fillId="0" borderId="23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15" fontId="21" fillId="0" borderId="24" xfId="0" applyNumberFormat="1" applyFont="1" applyBorder="1" applyAlignment="1">
      <alignment horizontal="center"/>
    </xf>
    <xf numFmtId="15" fontId="21" fillId="0" borderId="19" xfId="0" applyNumberFormat="1" applyFont="1" applyBorder="1" applyAlignment="1">
      <alignment horizontal="center"/>
    </xf>
    <xf numFmtId="15" fontId="21" fillId="0" borderId="2" xfId="0" applyNumberFormat="1" applyFont="1" applyBorder="1" applyAlignment="1">
      <alignment horizontal="center"/>
    </xf>
    <xf numFmtId="0" fontId="13" fillId="6" borderId="23" xfId="0" applyFont="1" applyFill="1" applyBorder="1" applyAlignment="1">
      <alignment horizontal="center"/>
    </xf>
    <xf numFmtId="0" fontId="13" fillId="6" borderId="29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15" fontId="21" fillId="6" borderId="24" xfId="0" applyNumberFormat="1" applyFont="1" applyFill="1" applyBorder="1" applyAlignment="1" applyProtection="1">
      <alignment horizontal="center"/>
      <protection locked="0"/>
    </xf>
    <xf numFmtId="15" fontId="21" fillId="6" borderId="19" xfId="0" applyNumberFormat="1" applyFont="1" applyFill="1" applyBorder="1" applyAlignment="1" applyProtection="1">
      <alignment horizontal="center"/>
      <protection locked="0"/>
    </xf>
    <xf numFmtId="15" fontId="21" fillId="6" borderId="2" xfId="0" applyNumberFormat="1" applyFont="1" applyFill="1" applyBorder="1" applyAlignment="1" applyProtection="1">
      <alignment horizontal="center"/>
      <protection locked="0"/>
    </xf>
    <xf numFmtId="4" fontId="7" fillId="6" borderId="24" xfId="0" applyNumberFormat="1" applyFont="1" applyFill="1" applyBorder="1" applyAlignment="1" applyProtection="1">
      <alignment horizontal="center"/>
      <protection locked="0"/>
    </xf>
    <xf numFmtId="4" fontId="7" fillId="6" borderId="2" xfId="0" applyNumberFormat="1" applyFont="1" applyFill="1" applyBorder="1" applyAlignment="1" applyProtection="1">
      <alignment horizontal="center"/>
      <protection locked="0"/>
    </xf>
    <xf numFmtId="4" fontId="6" fillId="0" borderId="25" xfId="0" applyNumberFormat="1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9" fontId="21" fillId="6" borderId="25" xfId="0" applyNumberFormat="1" applyFont="1" applyFill="1" applyBorder="1" applyAlignment="1">
      <alignment horizontal="center" vertical="center"/>
    </xf>
    <xf numFmtId="49" fontId="21" fillId="6" borderId="31" xfId="0" applyNumberFormat="1" applyFont="1" applyFill="1" applyBorder="1" applyAlignment="1">
      <alignment horizontal="center" vertical="center"/>
    </xf>
    <xf numFmtId="49" fontId="21" fillId="6" borderId="3" xfId="0" applyNumberFormat="1" applyFont="1" applyFill="1" applyBorder="1" applyAlignment="1">
      <alignment horizontal="center" vertical="center"/>
    </xf>
    <xf numFmtId="49" fontId="13" fillId="6" borderId="23" xfId="3" applyNumberFormat="1" applyFont="1" applyFill="1" applyBorder="1" applyAlignment="1" applyProtection="1">
      <alignment horizontal="center" vertical="top"/>
    </xf>
    <xf numFmtId="49" fontId="13" fillId="6" borderId="29" xfId="3" applyNumberFormat="1" applyFont="1" applyFill="1" applyBorder="1" applyAlignment="1" applyProtection="1">
      <alignment horizontal="center" vertical="top"/>
    </xf>
    <xf numFmtId="49" fontId="13" fillId="6" borderId="12" xfId="3" applyNumberFormat="1" applyFont="1" applyFill="1" applyBorder="1" applyAlignment="1" applyProtection="1">
      <alignment horizontal="center" vertical="top"/>
    </xf>
    <xf numFmtId="49" fontId="13" fillId="6" borderId="5" xfId="3" applyNumberFormat="1" applyFont="1" applyFill="1" applyBorder="1" applyAlignment="1" applyProtection="1">
      <alignment horizontal="center" vertical="top"/>
    </xf>
    <xf numFmtId="49" fontId="13" fillId="6" borderId="7" xfId="3" applyNumberFormat="1" applyFont="1" applyFill="1" applyBorder="1" applyAlignment="1" applyProtection="1">
      <alignment horizontal="center" vertical="top"/>
    </xf>
    <xf numFmtId="49" fontId="13" fillId="6" borderId="4" xfId="3" applyNumberFormat="1" applyFont="1" applyFill="1" applyBorder="1" applyAlignment="1" applyProtection="1">
      <alignment horizontal="center" vertical="top"/>
    </xf>
    <xf numFmtId="15" fontId="7" fillId="2" borderId="1" xfId="0" applyNumberFormat="1" applyFont="1" applyFill="1" applyBorder="1" applyAlignment="1">
      <alignment horizontal="center" vertical="top"/>
    </xf>
    <xf numFmtId="15" fontId="7" fillId="2" borderId="1" xfId="0" applyNumberFormat="1" applyFont="1" applyFill="1" applyBorder="1" applyAlignment="1">
      <alignment vertical="top" wrapText="1"/>
    </xf>
    <xf numFmtId="15" fontId="7" fillId="2" borderId="24" xfId="0" applyNumberFormat="1" applyFont="1" applyFill="1" applyBorder="1" applyAlignment="1">
      <alignment vertical="top" wrapText="1"/>
    </xf>
    <xf numFmtId="0" fontId="7" fillId="2" borderId="24" xfId="0" applyFont="1" applyFill="1" applyBorder="1" applyAlignment="1">
      <alignment horizontal="center" vertical="top"/>
    </xf>
    <xf numFmtId="0" fontId="7" fillId="2" borderId="19" xfId="0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center" vertical="top" wrapText="1"/>
    </xf>
    <xf numFmtId="4" fontId="7" fillId="2" borderId="19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0" fontId="25" fillId="2" borderId="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quotePrefix="1" applyFont="1" applyAlignment="1">
      <alignment vertical="top"/>
    </xf>
    <xf numFmtId="0" fontId="22" fillId="0" borderId="0" xfId="0" applyFont="1" applyAlignment="1" applyProtection="1">
      <alignment vertical="top"/>
    </xf>
    <xf numFmtId="0" fontId="13" fillId="0" borderId="0" xfId="0" applyFont="1" applyAlignment="1">
      <alignment vertical="top"/>
    </xf>
    <xf numFmtId="0" fontId="5" fillId="0" borderId="0" xfId="0" applyFont="1" applyAlignment="1">
      <alignment vertical="top"/>
    </xf>
    <xf numFmtId="15" fontId="14" fillId="3" borderId="6" xfId="0" quotePrefix="1" applyNumberFormat="1" applyFont="1" applyFill="1" applyBorder="1" applyAlignment="1">
      <alignment horizontal="center"/>
    </xf>
    <xf numFmtId="0" fontId="34" fillId="2" borderId="39" xfId="0" quotePrefix="1" applyFont="1" applyFill="1" applyBorder="1" applyAlignment="1">
      <alignment horizontal="center"/>
    </xf>
  </cellXfs>
  <cellStyles count="7">
    <cellStyle name="Currency" xfId="1" builtinId="4"/>
    <cellStyle name="Euro" xfId="2"/>
    <cellStyle name="Hyperlink" xfId="3" builtinId="8"/>
    <cellStyle name="Normal" xfId="0" builtinId="0"/>
    <cellStyle name="Normal 2" xfId="4"/>
    <cellStyle name="Normal 3" xfId="5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61"/>
  <sheetViews>
    <sheetView showGridLines="0" tabSelected="1" topLeftCell="A13" zoomScale="90" zoomScaleNormal="90" zoomScaleSheetLayoutView="75" workbookViewId="0">
      <selection activeCell="I14" sqref="I14"/>
    </sheetView>
  </sheetViews>
  <sheetFormatPr defaultColWidth="9.109375" defaultRowHeight="22.8" x14ac:dyDescent="0.4"/>
  <cols>
    <col min="1" max="1" width="19.109375" style="6" customWidth="1"/>
    <col min="2" max="2" width="14" style="6" customWidth="1"/>
    <col min="3" max="3" width="17.88671875" style="6" customWidth="1"/>
    <col min="4" max="4" width="17.33203125" style="1" customWidth="1"/>
    <col min="5" max="5" width="19.88671875" style="1" customWidth="1"/>
    <col min="6" max="7" width="47.109375" style="3" customWidth="1"/>
    <col min="8" max="8" width="19.109375" style="3" customWidth="1"/>
    <col min="9" max="9" width="27.77734375" style="3" customWidth="1"/>
    <col min="10" max="10" width="20.6640625" style="3" customWidth="1"/>
    <col min="11" max="11" width="18.6640625" style="3" customWidth="1"/>
    <col min="12" max="12" width="18.5546875" style="1" customWidth="1"/>
    <col min="13" max="13" width="18.6640625" style="1" customWidth="1"/>
    <col min="14" max="14" width="89.88671875" style="1" customWidth="1"/>
    <col min="15" max="15" width="74.44140625" style="1" hidden="1" customWidth="1"/>
    <col min="16" max="16" width="9.109375" style="51"/>
    <col min="17" max="17" width="11.5546875" style="51" customWidth="1"/>
    <col min="18" max="18" width="10.5546875" style="51" customWidth="1"/>
    <col min="19" max="19" width="11.5546875" style="51" customWidth="1"/>
    <col min="20" max="23" width="9.109375" style="51"/>
    <col min="24" max="24" width="9.109375" style="51" customWidth="1"/>
    <col min="25" max="25" width="29.88671875" style="51" hidden="1" customWidth="1"/>
    <col min="26" max="26" width="64.88671875" style="51" hidden="1" customWidth="1"/>
    <col min="27" max="27" width="18.44140625" style="51" hidden="1" customWidth="1"/>
    <col min="28" max="28" width="15.88671875" style="51" hidden="1" customWidth="1"/>
    <col min="29" max="29" width="9.109375" style="51" hidden="1" customWidth="1"/>
    <col min="30" max="30" width="40.5546875" style="51" hidden="1" customWidth="1"/>
    <col min="31" max="31" width="14.44140625" style="51" hidden="1" customWidth="1"/>
    <col min="32" max="34" width="9.109375" style="51" hidden="1" customWidth="1"/>
    <col min="35" max="35" width="9.109375" style="1" hidden="1" customWidth="1"/>
    <col min="36" max="39" width="9.109375" style="1" customWidth="1"/>
    <col min="40" max="16384" width="9.109375" style="1"/>
  </cols>
  <sheetData>
    <row r="1" spans="1:35" ht="10.5" customHeight="1" x14ac:dyDescent="0.4">
      <c r="A1" s="14"/>
      <c r="B1" s="14"/>
      <c r="C1" s="14"/>
    </row>
    <row r="2" spans="1:35" ht="10.5" customHeight="1" thickBot="1" x14ac:dyDescent="0.45">
      <c r="A2" s="14"/>
      <c r="B2" s="14"/>
      <c r="C2" s="14"/>
    </row>
    <row r="3" spans="1:35" ht="25.2" thickBot="1" x14ac:dyDescent="0.45">
      <c r="A3" s="117" t="s">
        <v>65</v>
      </c>
      <c r="B3" s="118"/>
      <c r="E3" s="49" t="s">
        <v>32</v>
      </c>
    </row>
    <row r="4" spans="1:35" ht="27" customHeight="1" thickBot="1" x14ac:dyDescent="0.45">
      <c r="A4" s="212" t="s">
        <v>7</v>
      </c>
      <c r="B4" s="213"/>
      <c r="C4" s="213"/>
      <c r="D4" s="214"/>
      <c r="E4" s="2"/>
      <c r="F4" s="113" t="s">
        <v>79</v>
      </c>
      <c r="G4" s="17"/>
      <c r="H4" s="18"/>
      <c r="I4" s="210" t="s">
        <v>80</v>
      </c>
      <c r="J4" s="211"/>
      <c r="K4" s="15"/>
      <c r="L4" s="198" t="s">
        <v>37</v>
      </c>
      <c r="M4" s="199"/>
      <c r="N4" s="200"/>
    </row>
    <row r="5" spans="1:35" ht="27" customHeight="1" thickBot="1" x14ac:dyDescent="0.45">
      <c r="A5" s="221"/>
      <c r="B5" s="222"/>
      <c r="C5" s="222"/>
      <c r="D5" s="223"/>
      <c r="E5" s="2"/>
      <c r="F5" s="167"/>
      <c r="G5" s="17"/>
      <c r="H5" s="25"/>
      <c r="I5" s="224"/>
      <c r="J5" s="225"/>
      <c r="L5" s="215"/>
      <c r="M5" s="216"/>
      <c r="N5" s="217"/>
    </row>
    <row r="6" spans="1:35" ht="27" customHeight="1" thickBot="1" x14ac:dyDescent="0.45">
      <c r="A6" s="44"/>
      <c r="B6" s="45"/>
      <c r="C6" s="46"/>
      <c r="D6" s="46"/>
      <c r="E6" s="2"/>
      <c r="F6" s="47"/>
      <c r="G6" s="17"/>
      <c r="H6" s="25"/>
      <c r="I6" s="48"/>
      <c r="J6" s="48"/>
      <c r="L6" s="218"/>
      <c r="M6" s="219"/>
      <c r="N6" s="220"/>
    </row>
    <row r="7" spans="1:35" ht="27" customHeight="1" thickBot="1" x14ac:dyDescent="0.45">
      <c r="A7" s="201" t="s">
        <v>8</v>
      </c>
      <c r="B7" s="202"/>
      <c r="C7" s="58"/>
      <c r="D7" s="198" t="s">
        <v>14</v>
      </c>
      <c r="E7" s="200"/>
      <c r="F7" s="58"/>
      <c r="G7" s="152"/>
      <c r="H7" s="61"/>
      <c r="I7" s="226" t="s">
        <v>38</v>
      </c>
      <c r="J7" s="229"/>
      <c r="L7" s="8"/>
      <c r="M7" s="8"/>
      <c r="P7" s="63"/>
      <c r="AB7" s="51" t="s">
        <v>68</v>
      </c>
      <c r="AE7" s="168"/>
      <c r="AF7" s="168"/>
      <c r="AG7" s="168"/>
      <c r="AH7" s="168"/>
      <c r="AI7" s="168"/>
    </row>
    <row r="8" spans="1:35" ht="27" customHeight="1" thickBot="1" x14ac:dyDescent="0.45">
      <c r="A8" s="203"/>
      <c r="B8" s="204"/>
      <c r="C8" s="59"/>
      <c r="D8" s="205"/>
      <c r="E8" s="206"/>
      <c r="F8" s="60"/>
      <c r="G8" s="151"/>
      <c r="H8" s="62"/>
      <c r="I8" s="227"/>
      <c r="J8" s="230"/>
      <c r="K8" s="57"/>
      <c r="L8" s="207" t="s">
        <v>40</v>
      </c>
      <c r="M8" s="208"/>
      <c r="N8" s="209"/>
      <c r="O8" s="69"/>
      <c r="P8" s="69"/>
      <c r="Q8" s="64"/>
      <c r="AB8" s="51" t="s">
        <v>69</v>
      </c>
      <c r="AE8" s="168"/>
      <c r="AF8" s="168"/>
      <c r="AG8" s="168"/>
      <c r="AH8" s="168"/>
      <c r="AI8" s="168"/>
    </row>
    <row r="9" spans="1:35" ht="27" customHeight="1" thickBot="1" x14ac:dyDescent="0.45">
      <c r="A9" s="66"/>
      <c r="B9" s="67"/>
      <c r="C9" s="67"/>
      <c r="D9" s="67"/>
      <c r="E9" s="67"/>
      <c r="F9" s="55"/>
      <c r="G9" s="7"/>
      <c r="H9" s="56"/>
      <c r="I9" s="228"/>
      <c r="J9" s="231"/>
      <c r="K9" s="54"/>
      <c r="L9" s="232"/>
      <c r="M9" s="233"/>
      <c r="N9" s="234"/>
      <c r="O9" s="70"/>
      <c r="P9" s="76"/>
      <c r="Q9" s="64"/>
      <c r="AE9" s="168"/>
      <c r="AF9" s="168"/>
      <c r="AG9" s="168"/>
      <c r="AH9" s="168"/>
      <c r="AI9" s="168"/>
    </row>
    <row r="10" spans="1:35" ht="20.25" customHeight="1" thickBot="1" x14ac:dyDescent="0.45">
      <c r="A10" s="2"/>
      <c r="B10" s="20"/>
      <c r="C10" s="21"/>
      <c r="D10" s="68" t="s">
        <v>39</v>
      </c>
      <c r="E10" s="119" t="s">
        <v>64</v>
      </c>
      <c r="F10" s="19"/>
      <c r="G10" s="19"/>
      <c r="H10" s="19"/>
      <c r="I10" s="19"/>
      <c r="J10" s="19"/>
      <c r="K10" s="9"/>
      <c r="L10" s="235"/>
      <c r="M10" s="236"/>
      <c r="N10" s="237"/>
      <c r="O10" s="71"/>
      <c r="P10" s="65"/>
      <c r="Q10" s="64"/>
      <c r="AE10" s="168"/>
      <c r="AF10" s="168"/>
      <c r="AG10" s="168"/>
      <c r="AH10" s="168"/>
      <c r="AI10" s="168"/>
    </row>
    <row r="11" spans="1:35" ht="23.4" thickBot="1" x14ac:dyDescent="0.45">
      <c r="A11" s="16" t="s">
        <v>28</v>
      </c>
      <c r="O11" s="71"/>
      <c r="P11" s="65"/>
      <c r="Q11" s="64"/>
      <c r="Z11" s="51" t="s">
        <v>41</v>
      </c>
      <c r="AE11" s="168"/>
      <c r="AF11" s="168"/>
      <c r="AG11" s="168"/>
      <c r="AH11" s="168"/>
      <c r="AI11" s="168"/>
    </row>
    <row r="12" spans="1:35" s="256" customFormat="1" ht="67.5" customHeight="1" thickBot="1" x14ac:dyDescent="0.3">
      <c r="A12" s="238" t="s">
        <v>21</v>
      </c>
      <c r="B12" s="239" t="s">
        <v>23</v>
      </c>
      <c r="C12" s="239" t="s">
        <v>22</v>
      </c>
      <c r="D12" s="240" t="s">
        <v>24</v>
      </c>
      <c r="E12" s="239" t="s">
        <v>33</v>
      </c>
      <c r="F12" s="241" t="s">
        <v>34</v>
      </c>
      <c r="G12" s="242"/>
      <c r="H12" s="243" t="s">
        <v>76</v>
      </c>
      <c r="I12" s="243" t="s">
        <v>29</v>
      </c>
      <c r="J12" s="244" t="s">
        <v>16</v>
      </c>
      <c r="K12" s="245"/>
      <c r="L12" s="246" t="s">
        <v>78</v>
      </c>
      <c r="M12" s="247" t="s">
        <v>81</v>
      </c>
      <c r="N12" s="248" t="s">
        <v>3</v>
      </c>
      <c r="O12" s="249"/>
      <c r="P12" s="250"/>
      <c r="Q12" s="251"/>
      <c r="R12" s="252"/>
      <c r="S12" s="252"/>
      <c r="T12" s="252"/>
      <c r="U12" s="252"/>
      <c r="V12" s="252"/>
      <c r="W12" s="252"/>
      <c r="X12" s="252"/>
      <c r="Y12" s="252"/>
      <c r="Z12" s="253" t="s">
        <v>42</v>
      </c>
      <c r="AA12" s="252"/>
      <c r="AB12" s="254"/>
      <c r="AC12" s="254"/>
      <c r="AD12" s="254"/>
      <c r="AE12" s="255"/>
      <c r="AF12" s="255"/>
      <c r="AG12" s="255"/>
      <c r="AH12" s="255"/>
      <c r="AI12" s="255"/>
    </row>
    <row r="13" spans="1:35" ht="22.2" customHeight="1" thickBot="1" x14ac:dyDescent="0.45">
      <c r="A13" s="11"/>
      <c r="B13" s="12" t="s">
        <v>0</v>
      </c>
      <c r="C13" s="24"/>
      <c r="D13" s="13" t="s">
        <v>11</v>
      </c>
      <c r="E13" s="50"/>
      <c r="F13" s="10" t="s">
        <v>10</v>
      </c>
      <c r="G13" s="10" t="s">
        <v>1</v>
      </c>
      <c r="H13" s="4" t="str">
        <f>E10</f>
        <v>KM</v>
      </c>
      <c r="I13" s="4" t="s">
        <v>70</v>
      </c>
      <c r="J13" s="4" t="s">
        <v>12</v>
      </c>
      <c r="K13" s="4" t="s">
        <v>30</v>
      </c>
      <c r="L13" s="4" t="s">
        <v>5</v>
      </c>
      <c r="M13" s="4" t="s">
        <v>5</v>
      </c>
      <c r="N13" s="5"/>
      <c r="O13" s="72"/>
      <c r="P13" s="77"/>
      <c r="Q13" s="64"/>
      <c r="Z13" s="107" t="s">
        <v>43</v>
      </c>
      <c r="AB13" s="52"/>
      <c r="AC13" s="52"/>
      <c r="AD13" s="52"/>
      <c r="AE13" s="168"/>
      <c r="AF13" s="168"/>
      <c r="AG13" s="168"/>
      <c r="AH13" s="168"/>
      <c r="AI13" s="168"/>
    </row>
    <row r="14" spans="1:35" ht="38.25" customHeight="1" x14ac:dyDescent="0.4">
      <c r="A14" s="120"/>
      <c r="B14" s="121"/>
      <c r="C14" s="120"/>
      <c r="D14" s="122"/>
      <c r="E14" s="123">
        <f t="shared" ref="E14:E29" si="0">D14-B14</f>
        <v>0</v>
      </c>
      <c r="F14" s="124"/>
      <c r="G14" s="124"/>
      <c r="H14" s="147"/>
      <c r="I14" s="143"/>
      <c r="J14" s="173">
        <f t="shared" ref="J14:J29" si="1">IF(I14="",0,VLOOKUP(I14,subrate1,2,FALSE))</f>
        <v>0</v>
      </c>
      <c r="K14" s="32" t="e">
        <f>(H14*$E$44)/100</f>
        <v>#N/A</v>
      </c>
      <c r="L14" s="128"/>
      <c r="M14" s="129"/>
      <c r="N14" s="130"/>
      <c r="O14" s="73"/>
      <c r="P14" s="64"/>
      <c r="Q14" s="64"/>
      <c r="S14" s="53"/>
      <c r="U14" s="64"/>
      <c r="V14" s="64"/>
      <c r="Z14" s="107" t="s">
        <v>44</v>
      </c>
      <c r="AB14" s="52"/>
      <c r="AC14" s="52"/>
      <c r="AD14" s="52"/>
      <c r="AE14" s="168"/>
      <c r="AF14" s="168"/>
      <c r="AG14" s="168"/>
      <c r="AH14" s="168"/>
      <c r="AI14" s="168"/>
    </row>
    <row r="15" spans="1:35" ht="38.25" customHeight="1" x14ac:dyDescent="0.4">
      <c r="A15" s="120"/>
      <c r="B15" s="121"/>
      <c r="C15" s="120"/>
      <c r="D15" s="122"/>
      <c r="E15" s="123">
        <f t="shared" ref="E15" si="2">D15-B15</f>
        <v>0</v>
      </c>
      <c r="F15" s="124"/>
      <c r="G15" s="124"/>
      <c r="H15" s="147"/>
      <c r="I15" s="143"/>
      <c r="J15" s="173">
        <f t="shared" ref="J15" si="3">IF(I15="",0,VLOOKUP(I15,subrate1,2,FALSE))</f>
        <v>0</v>
      </c>
      <c r="K15" s="32" t="e">
        <f>(H15*$E$44)/100</f>
        <v>#N/A</v>
      </c>
      <c r="L15" s="128"/>
      <c r="M15" s="129"/>
      <c r="N15" s="130"/>
      <c r="O15" s="73"/>
      <c r="P15" s="64"/>
      <c r="Q15" s="64"/>
      <c r="S15" s="53"/>
      <c r="U15" s="64"/>
      <c r="V15" s="64"/>
      <c r="Z15" s="107" t="s">
        <v>44</v>
      </c>
      <c r="AB15" s="52"/>
      <c r="AC15" s="52"/>
      <c r="AD15" s="52"/>
      <c r="AE15" s="168"/>
      <c r="AF15" s="168"/>
      <c r="AG15" s="168"/>
      <c r="AH15" s="168"/>
      <c r="AI15" s="168"/>
    </row>
    <row r="16" spans="1:35" ht="38.25" customHeight="1" x14ac:dyDescent="0.4">
      <c r="A16" s="120"/>
      <c r="B16" s="121"/>
      <c r="C16" s="120"/>
      <c r="D16" s="122"/>
      <c r="E16" s="123">
        <f t="shared" si="0"/>
        <v>0</v>
      </c>
      <c r="F16" s="124"/>
      <c r="G16" s="124"/>
      <c r="H16" s="147"/>
      <c r="I16" s="143"/>
      <c r="J16" s="173">
        <f t="shared" si="1"/>
        <v>0</v>
      </c>
      <c r="K16" s="32" t="e">
        <f t="shared" ref="K16:K29" si="4">(H16*$E$44)/100</f>
        <v>#N/A</v>
      </c>
      <c r="L16" s="128"/>
      <c r="M16" s="129"/>
      <c r="N16" s="130"/>
      <c r="O16" s="73"/>
      <c r="P16" s="64"/>
      <c r="Q16" s="64"/>
      <c r="S16" s="53"/>
      <c r="U16" s="64"/>
      <c r="V16" s="64"/>
      <c r="AB16" s="52"/>
      <c r="AC16" s="52"/>
      <c r="AD16" s="52"/>
      <c r="AE16" s="168"/>
      <c r="AF16" s="168"/>
      <c r="AG16" s="168"/>
      <c r="AH16" s="168"/>
      <c r="AI16" s="168"/>
    </row>
    <row r="17" spans="1:35" ht="38.25" customHeight="1" x14ac:dyDescent="0.4">
      <c r="A17" s="120"/>
      <c r="B17" s="121"/>
      <c r="C17" s="120"/>
      <c r="D17" s="122"/>
      <c r="E17" s="123">
        <f t="shared" si="0"/>
        <v>0</v>
      </c>
      <c r="F17" s="124"/>
      <c r="G17" s="124"/>
      <c r="H17" s="147"/>
      <c r="I17" s="143"/>
      <c r="J17" s="173">
        <f t="shared" si="1"/>
        <v>0</v>
      </c>
      <c r="K17" s="32" t="e">
        <f t="shared" si="4"/>
        <v>#N/A</v>
      </c>
      <c r="L17" s="128"/>
      <c r="M17" s="129"/>
      <c r="N17" s="130"/>
      <c r="O17" s="73"/>
      <c r="P17" s="64"/>
      <c r="Q17" s="64"/>
      <c r="S17" s="53"/>
      <c r="U17" s="64"/>
      <c r="V17" s="64"/>
      <c r="Z17" s="51" t="str">
        <f>G33</f>
        <v>Band 1</v>
      </c>
      <c r="AB17" s="52"/>
      <c r="AC17" s="52"/>
      <c r="AD17" s="52"/>
      <c r="AE17" s="168"/>
      <c r="AF17" s="168"/>
      <c r="AG17" s="168"/>
      <c r="AH17" s="168"/>
      <c r="AI17" s="168"/>
    </row>
    <row r="18" spans="1:35" ht="38.25" customHeight="1" x14ac:dyDescent="0.4">
      <c r="A18" s="120"/>
      <c r="B18" s="121"/>
      <c r="C18" s="120"/>
      <c r="D18" s="122"/>
      <c r="E18" s="123">
        <f t="shared" si="0"/>
        <v>0</v>
      </c>
      <c r="F18" s="124"/>
      <c r="G18" s="124"/>
      <c r="H18" s="147"/>
      <c r="I18" s="143"/>
      <c r="J18" s="173">
        <f t="shared" si="1"/>
        <v>0</v>
      </c>
      <c r="K18" s="32" t="e">
        <f t="shared" si="4"/>
        <v>#N/A</v>
      </c>
      <c r="L18" s="128"/>
      <c r="M18" s="129"/>
      <c r="N18" s="130"/>
      <c r="O18" s="73"/>
      <c r="P18" s="64"/>
      <c r="Q18" s="64"/>
      <c r="S18" s="53"/>
      <c r="U18" s="64"/>
      <c r="V18" s="64"/>
      <c r="AB18" s="52"/>
      <c r="AC18" s="52"/>
      <c r="AD18" s="52" t="s">
        <v>47</v>
      </c>
      <c r="AE18" s="169">
        <v>37.950000000000003</v>
      </c>
      <c r="AF18" s="168"/>
      <c r="AG18" s="168"/>
      <c r="AH18" s="168"/>
      <c r="AI18" s="168"/>
    </row>
    <row r="19" spans="1:35" ht="38.25" customHeight="1" x14ac:dyDescent="0.4">
      <c r="A19" s="120"/>
      <c r="B19" s="121"/>
      <c r="C19" s="120"/>
      <c r="D19" s="122"/>
      <c r="E19" s="123">
        <f t="shared" si="0"/>
        <v>0</v>
      </c>
      <c r="F19" s="124"/>
      <c r="G19" s="124"/>
      <c r="H19" s="147"/>
      <c r="I19" s="143"/>
      <c r="J19" s="173">
        <f t="shared" si="1"/>
        <v>0</v>
      </c>
      <c r="K19" s="32" t="e">
        <f t="shared" si="4"/>
        <v>#N/A</v>
      </c>
      <c r="L19" s="128"/>
      <c r="M19" s="129"/>
      <c r="N19" s="130"/>
      <c r="O19" s="73"/>
      <c r="P19" s="64"/>
      <c r="Q19" s="64"/>
      <c r="S19" s="53"/>
      <c r="U19" s="64"/>
      <c r="V19" s="64"/>
      <c r="AB19" s="52"/>
      <c r="AC19" s="52"/>
      <c r="AD19" s="52" t="s">
        <v>48</v>
      </c>
      <c r="AE19" s="169">
        <v>70</v>
      </c>
      <c r="AF19" s="168"/>
      <c r="AG19" s="168"/>
      <c r="AH19" s="168"/>
      <c r="AI19" s="168"/>
    </row>
    <row r="20" spans="1:35" ht="38.25" customHeight="1" x14ac:dyDescent="0.4">
      <c r="A20" s="120"/>
      <c r="B20" s="121"/>
      <c r="C20" s="120"/>
      <c r="D20" s="122"/>
      <c r="E20" s="123">
        <f t="shared" si="0"/>
        <v>0</v>
      </c>
      <c r="F20" s="124"/>
      <c r="G20" s="124"/>
      <c r="H20" s="147"/>
      <c r="I20" s="143"/>
      <c r="J20" s="173">
        <f t="shared" si="1"/>
        <v>0</v>
      </c>
      <c r="K20" s="32" t="e">
        <f t="shared" si="4"/>
        <v>#N/A</v>
      </c>
      <c r="L20" s="128"/>
      <c r="M20" s="129"/>
      <c r="N20" s="130"/>
      <c r="O20" s="73"/>
      <c r="P20" s="64"/>
      <c r="Q20" s="64"/>
      <c r="S20" s="53"/>
      <c r="U20" s="64"/>
      <c r="V20" s="64"/>
      <c r="AB20" s="52"/>
      <c r="AC20" s="52"/>
      <c r="AD20" s="52" t="s">
        <v>49</v>
      </c>
      <c r="AE20" s="169">
        <v>27.55</v>
      </c>
      <c r="AF20" s="168"/>
      <c r="AG20" s="168"/>
      <c r="AH20" s="168"/>
      <c r="AI20" s="168"/>
    </row>
    <row r="21" spans="1:35" ht="38.25" customHeight="1" x14ac:dyDescent="0.4">
      <c r="A21" s="120"/>
      <c r="B21" s="121"/>
      <c r="C21" s="120"/>
      <c r="D21" s="122"/>
      <c r="E21" s="123">
        <f t="shared" si="0"/>
        <v>0</v>
      </c>
      <c r="F21" s="124"/>
      <c r="G21" s="124"/>
      <c r="H21" s="147"/>
      <c r="I21" s="143"/>
      <c r="J21" s="173">
        <f t="shared" si="1"/>
        <v>0</v>
      </c>
      <c r="K21" s="32" t="e">
        <f t="shared" si="4"/>
        <v>#N/A</v>
      </c>
      <c r="L21" s="128"/>
      <c r="M21" s="129"/>
      <c r="N21" s="130"/>
      <c r="O21" s="73"/>
      <c r="P21" s="64"/>
      <c r="Q21" s="64"/>
      <c r="S21" s="53"/>
      <c r="U21" s="64"/>
      <c r="V21" s="64"/>
      <c r="Z21" s="51" t="s">
        <v>46</v>
      </c>
      <c r="AB21" s="52"/>
      <c r="AC21" s="52"/>
      <c r="AD21" s="52" t="s">
        <v>50</v>
      </c>
      <c r="AE21" s="169">
        <v>21.36</v>
      </c>
      <c r="AF21" s="168"/>
      <c r="AG21" s="168"/>
      <c r="AH21" s="168"/>
      <c r="AI21" s="168"/>
    </row>
    <row r="22" spans="1:35" ht="38.25" customHeight="1" x14ac:dyDescent="0.4">
      <c r="A22" s="125"/>
      <c r="B22" s="121"/>
      <c r="C22" s="125"/>
      <c r="D22" s="122"/>
      <c r="E22" s="123">
        <f t="shared" si="0"/>
        <v>0</v>
      </c>
      <c r="F22" s="124"/>
      <c r="G22" s="124"/>
      <c r="H22" s="147"/>
      <c r="I22" s="143"/>
      <c r="J22" s="173">
        <f t="shared" si="1"/>
        <v>0</v>
      </c>
      <c r="K22" s="32" t="e">
        <f t="shared" si="4"/>
        <v>#N/A</v>
      </c>
      <c r="L22" s="128"/>
      <c r="M22" s="129"/>
      <c r="N22" s="130"/>
      <c r="O22" s="73"/>
      <c r="P22" s="64"/>
      <c r="Q22" s="64"/>
      <c r="S22" s="53"/>
      <c r="U22" s="64"/>
      <c r="V22" s="64"/>
      <c r="Z22" s="109" t="str">
        <f>CONCATENATE(Z17," ",D8)</f>
        <v xml:space="preserve">Band 1 </v>
      </c>
      <c r="AB22" s="52"/>
      <c r="AC22" s="52"/>
      <c r="AD22" s="52" t="s">
        <v>51</v>
      </c>
      <c r="AE22" s="168">
        <v>39.86</v>
      </c>
      <c r="AF22" s="168"/>
      <c r="AG22" s="168"/>
      <c r="AH22" s="168"/>
      <c r="AI22" s="168"/>
    </row>
    <row r="23" spans="1:35" ht="38.25" customHeight="1" x14ac:dyDescent="0.4">
      <c r="A23" s="125"/>
      <c r="B23" s="121"/>
      <c r="C23" s="125"/>
      <c r="D23" s="122"/>
      <c r="E23" s="123">
        <f t="shared" si="0"/>
        <v>0</v>
      </c>
      <c r="F23" s="124"/>
      <c r="G23" s="124"/>
      <c r="H23" s="147"/>
      <c r="I23" s="143"/>
      <c r="J23" s="173">
        <f t="shared" si="1"/>
        <v>0</v>
      </c>
      <c r="K23" s="32" t="e">
        <f t="shared" si="4"/>
        <v>#N/A</v>
      </c>
      <c r="L23" s="128"/>
      <c r="M23" s="129"/>
      <c r="N23" s="130"/>
      <c r="O23" s="73"/>
      <c r="P23" s="64"/>
      <c r="Q23" s="64"/>
      <c r="S23" s="53"/>
      <c r="U23" s="64"/>
      <c r="V23" s="64"/>
      <c r="Z23" s="51" t="s">
        <v>9</v>
      </c>
      <c r="AB23" s="52"/>
      <c r="AC23" s="52"/>
      <c r="AD23" s="52" t="s">
        <v>52</v>
      </c>
      <c r="AE23" s="168">
        <v>73.209999999999994</v>
      </c>
      <c r="AF23" s="168"/>
      <c r="AG23" s="168"/>
      <c r="AH23" s="168"/>
      <c r="AI23" s="168"/>
    </row>
    <row r="24" spans="1:35" ht="38.25" customHeight="1" x14ac:dyDescent="0.4">
      <c r="A24" s="125"/>
      <c r="B24" s="121"/>
      <c r="C24" s="125"/>
      <c r="D24" s="122"/>
      <c r="E24" s="123">
        <f t="shared" si="0"/>
        <v>0</v>
      </c>
      <c r="F24" s="124"/>
      <c r="G24" s="124"/>
      <c r="H24" s="147"/>
      <c r="I24" s="143"/>
      <c r="J24" s="173">
        <f t="shared" si="1"/>
        <v>0</v>
      </c>
      <c r="K24" s="32" t="e">
        <f t="shared" si="4"/>
        <v>#N/A</v>
      </c>
      <c r="L24" s="131"/>
      <c r="M24" s="129"/>
      <c r="N24" s="130"/>
      <c r="O24" s="73"/>
      <c r="P24" s="64"/>
      <c r="Q24" s="64"/>
      <c r="S24" s="53"/>
      <c r="U24" s="64"/>
      <c r="V24" s="64"/>
      <c r="Z24" s="111" t="e">
        <f>VLOOKUP(Z22,rate,2,FALSE)</f>
        <v>#N/A</v>
      </c>
      <c r="AB24" s="52"/>
      <c r="AC24" s="52"/>
      <c r="AD24" s="52" t="s">
        <v>53</v>
      </c>
      <c r="AE24" s="168">
        <v>29.03</v>
      </c>
      <c r="AF24" s="168"/>
      <c r="AG24" s="168"/>
      <c r="AH24" s="168"/>
      <c r="AI24" s="168"/>
    </row>
    <row r="25" spans="1:35" ht="38.25" customHeight="1" x14ac:dyDescent="0.4">
      <c r="A25" s="125"/>
      <c r="B25" s="121"/>
      <c r="C25" s="125"/>
      <c r="D25" s="122"/>
      <c r="E25" s="123">
        <f t="shared" si="0"/>
        <v>0</v>
      </c>
      <c r="F25" s="124"/>
      <c r="G25" s="124"/>
      <c r="H25" s="147"/>
      <c r="I25" s="143"/>
      <c r="J25" s="173">
        <f t="shared" si="1"/>
        <v>0</v>
      </c>
      <c r="K25" s="32" t="e">
        <f t="shared" si="4"/>
        <v>#N/A</v>
      </c>
      <c r="L25" s="128"/>
      <c r="M25" s="129"/>
      <c r="N25" s="130"/>
      <c r="O25" s="73"/>
      <c r="P25" s="64"/>
      <c r="Q25" s="64"/>
      <c r="S25" s="53"/>
      <c r="U25" s="64"/>
      <c r="V25" s="64"/>
      <c r="AB25" s="52"/>
      <c r="AC25" s="52"/>
      <c r="AD25" s="52" t="s">
        <v>54</v>
      </c>
      <c r="AE25" s="168">
        <v>22.23</v>
      </c>
      <c r="AF25" s="168"/>
      <c r="AG25" s="168"/>
      <c r="AH25" s="168"/>
      <c r="AI25" s="168"/>
    </row>
    <row r="26" spans="1:35" ht="38.25" customHeight="1" x14ac:dyDescent="0.4">
      <c r="A26" s="125"/>
      <c r="B26" s="121"/>
      <c r="C26" s="125"/>
      <c r="D26" s="122"/>
      <c r="E26" s="123">
        <f t="shared" si="0"/>
        <v>0</v>
      </c>
      <c r="F26" s="124"/>
      <c r="G26" s="124"/>
      <c r="H26" s="147"/>
      <c r="I26" s="143"/>
      <c r="J26" s="173">
        <f t="shared" si="1"/>
        <v>0</v>
      </c>
      <c r="K26" s="32" t="e">
        <f t="shared" si="4"/>
        <v>#N/A</v>
      </c>
      <c r="L26" s="128"/>
      <c r="M26" s="129"/>
      <c r="N26" s="130"/>
      <c r="O26" s="73"/>
      <c r="P26" s="64"/>
      <c r="Q26" s="64"/>
      <c r="S26" s="53"/>
      <c r="U26" s="64"/>
      <c r="V26" s="64"/>
      <c r="AB26" s="52"/>
      <c r="AC26" s="52"/>
      <c r="AD26" s="52" t="s">
        <v>55</v>
      </c>
      <c r="AE26" s="168">
        <v>44.79</v>
      </c>
      <c r="AF26" s="168"/>
      <c r="AG26" s="168"/>
      <c r="AH26" s="168"/>
      <c r="AI26" s="168"/>
    </row>
    <row r="27" spans="1:35" ht="38.25" customHeight="1" x14ac:dyDescent="0.4">
      <c r="A27" s="125"/>
      <c r="B27" s="121"/>
      <c r="C27" s="125"/>
      <c r="D27" s="122"/>
      <c r="E27" s="123">
        <f t="shared" si="0"/>
        <v>0</v>
      </c>
      <c r="F27" s="124"/>
      <c r="G27" s="124"/>
      <c r="H27" s="147"/>
      <c r="I27" s="143"/>
      <c r="J27" s="173">
        <f t="shared" si="1"/>
        <v>0</v>
      </c>
      <c r="K27" s="32" t="e">
        <f t="shared" si="4"/>
        <v>#N/A</v>
      </c>
      <c r="L27" s="128"/>
      <c r="M27" s="129"/>
      <c r="N27" s="130"/>
      <c r="O27" s="73"/>
      <c r="P27" s="64"/>
      <c r="Q27" s="64"/>
      <c r="S27" s="53"/>
      <c r="U27" s="64"/>
      <c r="V27" s="64"/>
      <c r="AB27" s="52"/>
      <c r="AC27" s="52"/>
      <c r="AD27" s="52" t="s">
        <v>56</v>
      </c>
      <c r="AE27" s="168">
        <v>83.53</v>
      </c>
      <c r="AF27" s="168"/>
      <c r="AG27" s="168"/>
      <c r="AH27" s="168"/>
      <c r="AI27" s="168"/>
    </row>
    <row r="28" spans="1:35" ht="38.25" customHeight="1" x14ac:dyDescent="0.4">
      <c r="A28" s="120"/>
      <c r="B28" s="121"/>
      <c r="C28" s="125"/>
      <c r="D28" s="122"/>
      <c r="E28" s="123">
        <f t="shared" si="0"/>
        <v>0</v>
      </c>
      <c r="F28" s="124"/>
      <c r="G28" s="124"/>
      <c r="H28" s="147"/>
      <c r="I28" s="143"/>
      <c r="J28" s="173">
        <f t="shared" si="1"/>
        <v>0</v>
      </c>
      <c r="K28" s="32" t="e">
        <f t="shared" si="4"/>
        <v>#N/A</v>
      </c>
      <c r="L28" s="128"/>
      <c r="M28" s="129"/>
      <c r="N28" s="130"/>
      <c r="O28" s="73"/>
      <c r="P28" s="64"/>
      <c r="Q28" s="64"/>
      <c r="S28" s="53"/>
      <c r="U28" s="64"/>
      <c r="V28" s="64"/>
      <c r="AB28" s="52"/>
      <c r="AC28" s="52"/>
      <c r="AD28" s="52" t="s">
        <v>57</v>
      </c>
      <c r="AE28" s="168">
        <v>32.21</v>
      </c>
      <c r="AF28" s="168"/>
      <c r="AG28" s="168"/>
      <c r="AH28" s="168"/>
      <c r="AI28" s="168"/>
    </row>
    <row r="29" spans="1:35" ht="38.25" customHeight="1" thickBot="1" x14ac:dyDescent="0.45">
      <c r="A29" s="120"/>
      <c r="B29" s="121"/>
      <c r="C29" s="125"/>
      <c r="D29" s="126"/>
      <c r="E29" s="123">
        <f t="shared" si="0"/>
        <v>0</v>
      </c>
      <c r="F29" s="127"/>
      <c r="G29" s="127"/>
      <c r="H29" s="147"/>
      <c r="I29" s="143"/>
      <c r="J29" s="173">
        <f t="shared" si="1"/>
        <v>0</v>
      </c>
      <c r="K29" s="32" t="e">
        <f t="shared" si="4"/>
        <v>#N/A</v>
      </c>
      <c r="L29" s="132"/>
      <c r="M29" s="133"/>
      <c r="N29" s="134"/>
      <c r="O29" s="73"/>
      <c r="P29" s="64"/>
      <c r="Q29" s="64"/>
      <c r="S29" s="53"/>
      <c r="U29" s="64"/>
      <c r="V29" s="64"/>
      <c r="AB29" s="52"/>
      <c r="AC29" s="52"/>
      <c r="AD29" s="52" t="s">
        <v>58</v>
      </c>
      <c r="AE29" s="168">
        <v>25.85</v>
      </c>
      <c r="AF29" s="168"/>
      <c r="AG29" s="168"/>
      <c r="AH29" s="168"/>
      <c r="AI29" s="168"/>
    </row>
    <row r="30" spans="1:35" ht="22.2" customHeight="1" thickBot="1" x14ac:dyDescent="0.45">
      <c r="A30" s="33"/>
      <c r="B30" s="34"/>
      <c r="C30" s="35"/>
      <c r="D30" s="36"/>
      <c r="E30" s="115">
        <f>SUM(E14:E29)</f>
        <v>0</v>
      </c>
      <c r="F30" s="37"/>
      <c r="G30" s="116" t="s">
        <v>2</v>
      </c>
      <c r="H30" s="38">
        <f>SUM(H14:H29)</f>
        <v>0</v>
      </c>
      <c r="I30" s="38"/>
      <c r="J30" s="114">
        <f>SUM(J14:J29)</f>
        <v>0</v>
      </c>
      <c r="K30" s="78" t="e">
        <f>SUM(K14:K29)</f>
        <v>#N/A</v>
      </c>
      <c r="L30" s="39">
        <f>SUM(L14:L29)</f>
        <v>0</v>
      </c>
      <c r="M30" s="40">
        <f>SUM(M14:M29)</f>
        <v>0</v>
      </c>
      <c r="N30" s="78"/>
      <c r="O30" s="75"/>
      <c r="P30" s="74"/>
      <c r="Q30" s="64"/>
      <c r="AB30" s="52"/>
      <c r="AC30" s="52"/>
      <c r="AD30" s="52"/>
      <c r="AE30" s="168"/>
      <c r="AF30" s="168"/>
      <c r="AG30" s="168"/>
      <c r="AH30" s="168"/>
      <c r="AI30" s="168"/>
    </row>
    <row r="31" spans="1:35" ht="26.25" customHeight="1" thickBot="1" x14ac:dyDescent="0.45">
      <c r="A31" s="79"/>
      <c r="B31" s="79"/>
      <c r="C31" s="79"/>
      <c r="D31" s="80"/>
      <c r="AE31" s="168"/>
      <c r="AF31" s="168"/>
      <c r="AG31" s="168"/>
      <c r="AH31" s="168"/>
      <c r="AI31" s="168"/>
    </row>
    <row r="32" spans="1:35" ht="26.25" customHeight="1" x14ac:dyDescent="0.4">
      <c r="A32" s="81"/>
      <c r="B32" s="82"/>
      <c r="C32" s="83"/>
      <c r="D32" s="83" t="s">
        <v>31</v>
      </c>
      <c r="E32" s="135"/>
      <c r="F32" s="2" t="str">
        <f>IF(E10="Km","in Km's","in Miles")</f>
        <v>in Km's</v>
      </c>
      <c r="G32" s="108" t="s">
        <v>45</v>
      </c>
      <c r="H32" s="179" t="s">
        <v>74</v>
      </c>
      <c r="I32" s="180"/>
      <c r="J32" s="180"/>
      <c r="K32" s="180"/>
      <c r="L32" s="180"/>
      <c r="M32" s="180"/>
      <c r="N32" s="181"/>
      <c r="AE32" s="168"/>
      <c r="AF32" s="168"/>
      <c r="AG32" s="168"/>
      <c r="AH32" s="168"/>
      <c r="AI32" s="168"/>
    </row>
    <row r="33" spans="1:35" ht="29.1" customHeight="1" thickBot="1" x14ac:dyDescent="0.45">
      <c r="A33" s="81"/>
      <c r="B33" s="79"/>
      <c r="C33" s="79"/>
      <c r="D33" s="83" t="s">
        <v>35</v>
      </c>
      <c r="E33" s="136">
        <v>0</v>
      </c>
      <c r="F33" s="26"/>
      <c r="G33" s="157" t="str">
        <f>IF(E32&lt;1500,"Band 1",IF(E32&lt;5500,"Band 2",IF(E32&lt;25000,"Band 3",IF(E32&gt;25000,"Band 4","Band 4"))))</f>
        <v>Band 1</v>
      </c>
      <c r="H33" s="192" t="s">
        <v>100</v>
      </c>
      <c r="I33" s="192"/>
      <c r="J33" s="192"/>
      <c r="K33" s="192"/>
      <c r="L33" s="192"/>
      <c r="M33" s="192"/>
      <c r="N33" s="192"/>
      <c r="AE33" s="168"/>
      <c r="AF33" s="168"/>
      <c r="AG33" s="168"/>
      <c r="AH33" s="168"/>
      <c r="AI33" s="168"/>
    </row>
    <row r="34" spans="1:35" ht="26.25" customHeight="1" x14ac:dyDescent="0.4">
      <c r="A34" s="84"/>
      <c r="B34" s="85"/>
      <c r="C34" s="80"/>
      <c r="D34" s="83" t="s">
        <v>36</v>
      </c>
      <c r="E34" s="136">
        <v>0</v>
      </c>
      <c r="F34" s="1"/>
      <c r="G34" s="1"/>
      <c r="H34" s="192"/>
      <c r="I34" s="192"/>
      <c r="J34" s="192"/>
      <c r="K34" s="192"/>
      <c r="L34" s="192"/>
      <c r="M34" s="192"/>
      <c r="N34" s="192"/>
      <c r="AE34" s="168"/>
      <c r="AF34" s="168"/>
      <c r="AG34" s="168"/>
      <c r="AH34" s="168"/>
      <c r="AI34" s="168"/>
    </row>
    <row r="35" spans="1:35" ht="26.25" customHeight="1" thickBot="1" x14ac:dyDescent="0.45">
      <c r="A35" s="84"/>
      <c r="B35" s="79"/>
      <c r="C35" s="86"/>
      <c r="D35" s="87" t="s">
        <v>15</v>
      </c>
      <c r="E35" s="22"/>
      <c r="F35" s="1"/>
      <c r="G35" s="1"/>
      <c r="H35" s="192"/>
      <c r="I35" s="192"/>
      <c r="J35" s="192"/>
      <c r="K35" s="192"/>
      <c r="L35" s="192"/>
      <c r="M35" s="192"/>
      <c r="N35" s="192"/>
      <c r="Z35" s="144" t="s">
        <v>60</v>
      </c>
      <c r="AA35" s="145">
        <v>14.01</v>
      </c>
      <c r="AE35" s="168"/>
      <c r="AF35" s="168"/>
      <c r="AG35" s="168"/>
      <c r="AH35" s="168"/>
      <c r="AI35" s="168"/>
    </row>
    <row r="36" spans="1:35" ht="29.1" customHeight="1" x14ac:dyDescent="0.4">
      <c r="A36" s="84"/>
      <c r="B36" s="88" t="s">
        <v>17</v>
      </c>
      <c r="C36" s="89"/>
      <c r="D36" s="89"/>
      <c r="E36" s="27">
        <f>J30</f>
        <v>0</v>
      </c>
      <c r="F36" s="1"/>
      <c r="G36" s="1"/>
      <c r="H36" s="160" t="s">
        <v>87</v>
      </c>
      <c r="I36" s="184" t="s">
        <v>88</v>
      </c>
      <c r="J36" s="184"/>
      <c r="K36" s="185" t="s">
        <v>89</v>
      </c>
      <c r="L36" s="185"/>
      <c r="M36" s="193" t="s">
        <v>91</v>
      </c>
      <c r="N36" s="194"/>
      <c r="Z36" s="144" t="s">
        <v>61</v>
      </c>
      <c r="AA36" s="145">
        <v>33.61</v>
      </c>
      <c r="AE36" s="168"/>
      <c r="AF36" s="168"/>
      <c r="AG36" s="168"/>
      <c r="AH36" s="168"/>
      <c r="AI36" s="168"/>
    </row>
    <row r="37" spans="1:35" ht="21.6" customHeight="1" x14ac:dyDescent="0.4">
      <c r="A37" s="84"/>
      <c r="B37" s="90" t="s">
        <v>27</v>
      </c>
      <c r="C37" s="91"/>
      <c r="D37" s="91"/>
      <c r="E37" s="28" t="e">
        <f>K30</f>
        <v>#N/A</v>
      </c>
      <c r="H37" s="153"/>
      <c r="I37" s="164" t="s">
        <v>4</v>
      </c>
      <c r="J37" s="154"/>
      <c r="K37" s="154"/>
      <c r="L37" s="155"/>
      <c r="M37" s="155"/>
      <c r="N37" s="156"/>
      <c r="Z37" s="144" t="s">
        <v>62</v>
      </c>
      <c r="AA37" s="145">
        <v>133</v>
      </c>
      <c r="AE37" s="168"/>
      <c r="AF37" s="168"/>
      <c r="AG37" s="168"/>
      <c r="AH37" s="168"/>
      <c r="AI37" s="168"/>
    </row>
    <row r="38" spans="1:35" ht="26.25" customHeight="1" x14ac:dyDescent="0.4">
      <c r="A38" s="84"/>
      <c r="B38" s="90" t="s">
        <v>18</v>
      </c>
      <c r="C38" s="91"/>
      <c r="D38" s="91"/>
      <c r="E38" s="28">
        <f>L30</f>
        <v>0</v>
      </c>
      <c r="H38" s="179" t="s">
        <v>75</v>
      </c>
      <c r="I38" s="180"/>
      <c r="J38" s="180"/>
      <c r="K38" s="180"/>
      <c r="L38" s="180"/>
      <c r="M38" s="180"/>
      <c r="N38" s="181"/>
      <c r="Z38" s="144" t="s">
        <v>59</v>
      </c>
      <c r="AA38" s="145">
        <v>167</v>
      </c>
      <c r="AE38" s="168"/>
      <c r="AF38" s="168"/>
      <c r="AG38" s="168"/>
      <c r="AH38" s="168"/>
      <c r="AI38" s="168"/>
    </row>
    <row r="39" spans="1:35" ht="26.25" customHeight="1" thickBot="1" x14ac:dyDescent="0.45">
      <c r="A39" s="84"/>
      <c r="B39" s="92" t="s">
        <v>19</v>
      </c>
      <c r="C39" s="93"/>
      <c r="D39" s="93"/>
      <c r="E39" s="29">
        <f>M30</f>
        <v>0</v>
      </c>
      <c r="H39" s="186" t="s">
        <v>82</v>
      </c>
      <c r="I39" s="187"/>
      <c r="J39" s="187"/>
      <c r="K39" s="187"/>
      <c r="L39" s="187"/>
      <c r="M39" s="187"/>
      <c r="N39" s="188"/>
      <c r="Z39" s="144" t="s">
        <v>13</v>
      </c>
      <c r="AA39" s="146">
        <v>66.87</v>
      </c>
      <c r="AE39" s="168"/>
      <c r="AF39" s="168"/>
      <c r="AG39" s="168"/>
      <c r="AH39" s="168"/>
      <c r="AI39" s="168"/>
    </row>
    <row r="40" spans="1:35" ht="17.100000000000001" customHeight="1" x14ac:dyDescent="0.4">
      <c r="A40" s="84"/>
      <c r="B40" s="79"/>
      <c r="C40" s="86"/>
      <c r="D40" s="94"/>
      <c r="E40" s="23"/>
      <c r="H40" s="189"/>
      <c r="I40" s="190"/>
      <c r="J40" s="190"/>
      <c r="K40" s="190"/>
      <c r="L40" s="190"/>
      <c r="M40" s="190"/>
      <c r="N40" s="191"/>
      <c r="Z40" s="144" t="s">
        <v>63</v>
      </c>
      <c r="AA40" s="146">
        <v>120.36</v>
      </c>
      <c r="AE40" s="168"/>
      <c r="AF40" s="168"/>
      <c r="AG40" s="168"/>
      <c r="AH40" s="168"/>
      <c r="AI40" s="168"/>
    </row>
    <row r="41" spans="1:35" ht="36" customHeight="1" thickBot="1" x14ac:dyDescent="0.45">
      <c r="A41" s="84"/>
      <c r="B41" s="95"/>
      <c r="C41" s="96"/>
      <c r="D41" s="97" t="s">
        <v>20</v>
      </c>
      <c r="E41" s="30" t="e">
        <f>E36+E37+E38+E39</f>
        <v>#N/A</v>
      </c>
      <c r="H41" s="160" t="s">
        <v>87</v>
      </c>
      <c r="I41" s="184" t="s">
        <v>88</v>
      </c>
      <c r="J41" s="184"/>
      <c r="K41" s="185" t="s">
        <v>89</v>
      </c>
      <c r="L41" s="185"/>
      <c r="M41" s="193" t="s">
        <v>90</v>
      </c>
      <c r="N41" s="194"/>
      <c r="AE41" s="168"/>
      <c r="AF41" s="168"/>
      <c r="AG41" s="168"/>
      <c r="AH41" s="168"/>
      <c r="AI41" s="168"/>
    </row>
    <row r="42" spans="1:35" ht="29.7" customHeight="1" thickTop="1" thickBot="1" x14ac:dyDescent="0.45">
      <c r="A42" s="98"/>
      <c r="B42" s="79"/>
      <c r="C42" s="86"/>
      <c r="D42" s="94"/>
      <c r="E42" s="23"/>
      <c r="H42" s="161"/>
      <c r="I42" s="162" t="s">
        <v>77</v>
      </c>
      <c r="J42" s="163"/>
      <c r="K42" s="182" t="s">
        <v>86</v>
      </c>
      <c r="L42" s="182"/>
      <c r="M42" s="182"/>
      <c r="N42" s="183"/>
      <c r="AE42" s="168"/>
      <c r="AF42" s="168"/>
      <c r="AG42" s="168"/>
      <c r="AH42" s="168"/>
      <c r="AI42" s="168"/>
    </row>
    <row r="43" spans="1:35" ht="25.2" customHeight="1" x14ac:dyDescent="0.4">
      <c r="A43" s="98"/>
      <c r="B43" s="99" t="str">
        <f>IF(E10="Km","Number of Km's","Number of Miles")</f>
        <v>Number of Km's</v>
      </c>
      <c r="C43" s="100"/>
      <c r="D43" s="101"/>
      <c r="E43" s="31">
        <f>H30</f>
        <v>0</v>
      </c>
      <c r="F43" s="17"/>
      <c r="Z43" s="172" t="s">
        <v>97</v>
      </c>
      <c r="AA43" s="110">
        <v>16.29</v>
      </c>
      <c r="AE43" s="168"/>
      <c r="AF43" s="168"/>
      <c r="AG43" s="168"/>
      <c r="AH43" s="168"/>
      <c r="AI43" s="168"/>
    </row>
    <row r="44" spans="1:35" ht="26.25" customHeight="1" thickBot="1" x14ac:dyDescent="0.45">
      <c r="A44" s="102"/>
      <c r="B44" s="103" t="s">
        <v>9</v>
      </c>
      <c r="C44" s="104"/>
      <c r="D44" s="105"/>
      <c r="E44" s="112" t="e">
        <f>Z24</f>
        <v>#N/A</v>
      </c>
      <c r="F44" s="17" t="str">
        <f>IF(E10="Km","Cent per Km","Cent per Mile")</f>
        <v>Cent per Km</v>
      </c>
      <c r="Z44" s="51" t="s">
        <v>67</v>
      </c>
      <c r="AA44" s="110">
        <v>0</v>
      </c>
      <c r="AE44" s="168"/>
      <c r="AF44" s="168"/>
      <c r="AG44" s="168"/>
      <c r="AH44" s="168"/>
      <c r="AI44" s="168"/>
    </row>
    <row r="45" spans="1:35" ht="26.25" customHeight="1" x14ac:dyDescent="0.4">
      <c r="A45" s="106"/>
      <c r="B45" s="79"/>
      <c r="C45" s="79"/>
      <c r="D45" s="80"/>
      <c r="Z45" s="172" t="s">
        <v>96</v>
      </c>
      <c r="AA45" s="110">
        <v>39.08</v>
      </c>
      <c r="AE45" s="168"/>
      <c r="AF45" s="168"/>
      <c r="AG45" s="168"/>
      <c r="AH45" s="168"/>
      <c r="AI45" s="168"/>
    </row>
    <row r="46" spans="1:35" ht="26.25" customHeight="1" x14ac:dyDescent="0.4">
      <c r="A46" s="102"/>
      <c r="B46" s="79"/>
      <c r="C46" s="79"/>
      <c r="D46" s="80"/>
      <c r="Z46" s="172" t="s">
        <v>93</v>
      </c>
      <c r="AA46" s="110">
        <v>16.29</v>
      </c>
      <c r="AE46" s="168"/>
      <c r="AF46" s="168"/>
      <c r="AG46" s="168"/>
      <c r="AH46" s="168"/>
      <c r="AI46" s="168"/>
    </row>
    <row r="47" spans="1:35" ht="26.25" customHeight="1" x14ac:dyDescent="0.4">
      <c r="H47" s="258" t="s">
        <v>99</v>
      </c>
      <c r="I47" s="175"/>
      <c r="J47" s="175"/>
      <c r="K47" s="175"/>
      <c r="L47" s="175"/>
      <c r="M47" s="175"/>
      <c r="N47" s="176"/>
      <c r="Z47" s="51" t="s">
        <v>66</v>
      </c>
      <c r="AA47" s="110">
        <v>147</v>
      </c>
      <c r="AE47" s="168"/>
      <c r="AF47" s="168"/>
      <c r="AG47" s="168"/>
      <c r="AH47" s="168"/>
      <c r="AI47" s="168"/>
    </row>
    <row r="48" spans="1:35" ht="26.25" customHeight="1" x14ac:dyDescent="0.4">
      <c r="A48" s="148"/>
      <c r="B48" s="195" t="s">
        <v>73</v>
      </c>
      <c r="C48" s="195"/>
      <c r="D48" s="195"/>
      <c r="E48" s="149"/>
      <c r="F48" s="150"/>
      <c r="H48" s="41" t="s">
        <v>6</v>
      </c>
      <c r="I48" s="42"/>
      <c r="J48" s="42"/>
      <c r="K48" s="42"/>
      <c r="L48" s="43"/>
      <c r="M48" s="196" t="s">
        <v>85</v>
      </c>
      <c r="N48" s="197"/>
      <c r="Z48" s="172" t="s">
        <v>94</v>
      </c>
      <c r="AA48" s="110">
        <f>AA47-AA43</f>
        <v>130.71</v>
      </c>
      <c r="AE48" s="168"/>
      <c r="AF48" s="168"/>
      <c r="AG48" s="168"/>
      <c r="AH48" s="168"/>
      <c r="AI48" s="168"/>
    </row>
    <row r="49" spans="1:35" ht="26.25" customHeight="1" x14ac:dyDescent="0.4">
      <c r="A49" s="137"/>
      <c r="B49" s="138" t="s">
        <v>71</v>
      </c>
      <c r="C49" s="158" t="s">
        <v>25</v>
      </c>
      <c r="D49" s="158"/>
      <c r="E49" s="158"/>
      <c r="F49" s="159"/>
      <c r="H49" s="257" t="s">
        <v>98</v>
      </c>
      <c r="I49" s="177"/>
      <c r="J49" s="177"/>
      <c r="K49" s="177" t="s">
        <v>84</v>
      </c>
      <c r="L49" s="177"/>
      <c r="M49" s="177"/>
      <c r="N49" s="178"/>
      <c r="Z49" s="172" t="s">
        <v>95</v>
      </c>
      <c r="AA49" s="110">
        <f>AA47+AA45</f>
        <v>186.07999999999998</v>
      </c>
      <c r="AE49" s="168"/>
      <c r="AF49" s="168"/>
      <c r="AG49" s="168"/>
      <c r="AH49" s="168"/>
      <c r="AI49" s="168"/>
    </row>
    <row r="50" spans="1:35" ht="25.5" customHeight="1" x14ac:dyDescent="0.4">
      <c r="A50" s="137"/>
      <c r="B50" s="138" t="s">
        <v>72</v>
      </c>
      <c r="C50" s="158" t="s">
        <v>25</v>
      </c>
      <c r="D50" s="158"/>
      <c r="E50" s="158"/>
      <c r="F50" s="159"/>
      <c r="H50" s="165"/>
      <c r="I50" s="166" t="s">
        <v>92</v>
      </c>
      <c r="J50" s="166"/>
      <c r="K50" s="177"/>
      <c r="L50" s="177"/>
      <c r="M50" s="177"/>
      <c r="N50" s="178"/>
      <c r="Z50" s="168"/>
      <c r="AA50" s="170"/>
      <c r="AB50" s="168"/>
      <c r="AC50" s="168"/>
      <c r="AD50" s="168"/>
      <c r="AE50" s="168"/>
      <c r="AF50" s="168"/>
      <c r="AG50" s="168"/>
      <c r="AH50" s="168"/>
      <c r="AI50" s="168"/>
    </row>
    <row r="51" spans="1:35" ht="26.25" customHeight="1" x14ac:dyDescent="0.4">
      <c r="A51" s="137"/>
      <c r="B51" s="138" t="s">
        <v>26</v>
      </c>
      <c r="C51" s="158" t="s">
        <v>25</v>
      </c>
      <c r="D51" s="158"/>
      <c r="E51" s="158"/>
      <c r="F51" s="159"/>
      <c r="H51" s="174" t="s">
        <v>83</v>
      </c>
      <c r="I51" s="174"/>
      <c r="J51" s="174"/>
      <c r="K51" s="174"/>
      <c r="L51" s="174"/>
      <c r="M51" s="174"/>
      <c r="N51" s="174"/>
      <c r="Z51" s="168"/>
      <c r="AA51" s="170"/>
      <c r="AB51" s="168"/>
      <c r="AC51" s="168"/>
      <c r="AD51" s="168"/>
      <c r="AE51" s="168"/>
      <c r="AF51" s="168"/>
      <c r="AG51" s="168"/>
      <c r="AH51" s="168"/>
      <c r="AI51" s="168"/>
    </row>
    <row r="52" spans="1:35" ht="26.25" customHeight="1" thickBot="1" x14ac:dyDescent="0.45">
      <c r="A52" s="139"/>
      <c r="B52" s="140"/>
      <c r="C52" s="140"/>
      <c r="D52" s="141"/>
      <c r="E52" s="141"/>
      <c r="F52" s="142"/>
      <c r="H52" s="174"/>
      <c r="I52" s="174"/>
      <c r="J52" s="174"/>
      <c r="K52" s="174"/>
      <c r="L52" s="174"/>
      <c r="M52" s="174"/>
      <c r="N52" s="174"/>
      <c r="Z52" s="168"/>
      <c r="AA52" s="170"/>
      <c r="AB52" s="168"/>
      <c r="AC52" s="168"/>
      <c r="AD52" s="168"/>
      <c r="AE52" s="168"/>
      <c r="AF52" s="168"/>
      <c r="AG52" s="168"/>
      <c r="AH52" s="168"/>
      <c r="AI52" s="168"/>
    </row>
    <row r="53" spans="1:35" ht="20.25" customHeight="1" x14ac:dyDescent="0.4">
      <c r="H53" s="1"/>
      <c r="I53" s="1"/>
      <c r="J53" s="1"/>
      <c r="K53" s="1"/>
      <c r="Z53" s="168"/>
      <c r="AA53" s="170"/>
      <c r="AB53" s="168"/>
      <c r="AC53" s="168"/>
      <c r="AD53" s="168"/>
      <c r="AE53" s="168"/>
      <c r="AF53" s="168"/>
      <c r="AG53" s="168"/>
      <c r="AH53" s="168"/>
      <c r="AI53" s="168"/>
    </row>
    <row r="54" spans="1:35" ht="20.25" customHeight="1" x14ac:dyDescent="0.4">
      <c r="A54" s="1"/>
      <c r="H54" s="1"/>
      <c r="I54" s="1"/>
      <c r="J54" s="1"/>
      <c r="K54" s="1"/>
      <c r="AB54" s="171"/>
      <c r="AC54" s="168"/>
      <c r="AD54" s="168"/>
      <c r="AE54" s="168"/>
      <c r="AF54" s="168"/>
      <c r="AG54" s="168"/>
      <c r="AH54" s="168"/>
      <c r="AI54" s="168"/>
    </row>
    <row r="55" spans="1:35" ht="20.25" customHeight="1" x14ac:dyDescent="0.4">
      <c r="Z55" s="168"/>
      <c r="AA55" s="171"/>
      <c r="AB55" s="168"/>
      <c r="AC55" s="168"/>
      <c r="AD55" s="168"/>
      <c r="AE55" s="168"/>
      <c r="AF55" s="168"/>
      <c r="AG55" s="168"/>
      <c r="AH55" s="168"/>
      <c r="AI55" s="168"/>
    </row>
    <row r="56" spans="1:35" ht="20.25" customHeight="1" x14ac:dyDescent="0.4"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</row>
    <row r="57" spans="1:35" ht="20.25" customHeight="1" x14ac:dyDescent="0.4">
      <c r="H57" s="1"/>
      <c r="I57" s="1"/>
      <c r="J57" s="1"/>
      <c r="K57" s="1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</row>
    <row r="58" spans="1:35" ht="20.25" customHeight="1" x14ac:dyDescent="0.4">
      <c r="H58" s="1"/>
      <c r="I58" s="1"/>
      <c r="J58" s="1"/>
      <c r="K58" s="1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</row>
    <row r="59" spans="1:35" x14ac:dyDescent="0.4">
      <c r="K59" s="1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</row>
    <row r="60" spans="1:35" ht="22.5" customHeight="1" x14ac:dyDescent="0.4">
      <c r="K60" s="1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</row>
    <row r="61" spans="1:35" x14ac:dyDescent="0.4">
      <c r="K61" s="1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</row>
  </sheetData>
  <mergeCells count="34">
    <mergeCell ref="L4:N4"/>
    <mergeCell ref="A7:B7"/>
    <mergeCell ref="A8:B8"/>
    <mergeCell ref="D8:E8"/>
    <mergeCell ref="D7:E7"/>
    <mergeCell ref="L8:N8"/>
    <mergeCell ref="I4:J4"/>
    <mergeCell ref="A4:D4"/>
    <mergeCell ref="L5:N6"/>
    <mergeCell ref="A5:D5"/>
    <mergeCell ref="I5:J5"/>
    <mergeCell ref="I7:I9"/>
    <mergeCell ref="J7:J9"/>
    <mergeCell ref="L9:N10"/>
    <mergeCell ref="B48:D48"/>
    <mergeCell ref="H38:N38"/>
    <mergeCell ref="M48:N48"/>
    <mergeCell ref="K41:L41"/>
    <mergeCell ref="M41:N41"/>
    <mergeCell ref="F12:G12"/>
    <mergeCell ref="K42:N42"/>
    <mergeCell ref="I41:J41"/>
    <mergeCell ref="I36:J36"/>
    <mergeCell ref="K36:L36"/>
    <mergeCell ref="H39:N40"/>
    <mergeCell ref="H33:N35"/>
    <mergeCell ref="M36:N36"/>
    <mergeCell ref="H51:N52"/>
    <mergeCell ref="H47:N47"/>
    <mergeCell ref="K50:N50"/>
    <mergeCell ref="H32:N32"/>
    <mergeCell ref="J12:K12"/>
    <mergeCell ref="H49:J49"/>
    <mergeCell ref="K49:N49"/>
  </mergeCells>
  <phoneticPr fontId="0" type="noConversion"/>
  <dataValidations xWindow="879" yWindow="513" count="11">
    <dataValidation allowBlank="1" showErrorMessage="1" sqref="J14:J29"/>
    <dataValidation allowBlank="1" showInputMessage="1" showErrorMessage="1" errorTitle="Please enter numerical value" sqref="H14:H29"/>
    <dataValidation type="date" allowBlank="1" showInputMessage="1" showErrorMessage="1" errorTitle="Enter Date in DD/MM/YYYY format" promptTitle="Enter in DD/MM/YYYY format" prompt="Please enter Date in DD/MM/YYYY format" sqref="A28:A29 A14:A21 C14:C21">
      <formula1>36526</formula1>
      <formula2>401768</formula2>
    </dataValidation>
    <dataValidation type="decimal" allowBlank="1" showInputMessage="1" showErrorMessage="1" errorTitle="Please enter numerical value" promptTitle="Year to date milage" prompt="Please enter your year to date total_x000a_" sqref="E32">
      <formula1>0</formula1>
      <formula2>100000000000</formula2>
    </dataValidation>
    <dataValidation type="time" allowBlank="1" showInputMessage="1" showErrorMessage="1" errorTitle="Enter time in HH:MM format" promptTitle="Enter Time in HH:MM format (24h)" prompt="Please enter time in HH:MM format (24h)_x000a_" sqref="D14:D29 B14:B29">
      <formula1>0</formula1>
      <formula2>0.999988425925926</formula2>
    </dataValidation>
    <dataValidation type="date" allowBlank="1" showInputMessage="1" showErrorMessage="1" errorTitle="Enter time in HH:MM format" promptTitle="Enter Date in DD/MM/YYYY" prompt="Please enter date in DD/MM/YYYY format_x000a_" sqref="C22:C29 A22:A27">
      <formula1>36526</formula1>
      <formula2>401768</formula2>
    </dataValidation>
    <dataValidation allowBlank="1" showInputMessage="1" showErrorMessage="1" promptTitle="Circular 11/82" prompt="Mileage claims should be made from your home or your place of work whichever is closest to your destination" sqref="F14:G29"/>
    <dataValidation allowBlank="1" showInputMessage="1" showErrorMessage="1" errorTitle="Please select from dropdown menu" sqref="G8 H9"/>
    <dataValidation allowBlank="1" showInputMessage="1" showErrorMessage="1" errorTitle="Enter time in HH:MM format" promptTitle="Enter Time in HH:MM format (24h)" prompt="Please enter time in HH:MM format (24h)_x000a_" sqref="E14:E29"/>
    <dataValidation type="list" allowBlank="1" showInputMessage="1" showErrorMessage="1" sqref="D8:E8">
      <formula1>engine</formula1>
    </dataValidation>
    <dataValidation type="list" allowBlank="1" showInputMessage="1" showErrorMessage="1" errorTitle="Please select from menu" sqref="I14:I29">
      <formula1>$Z$43:$Z$49</formula1>
    </dataValidation>
  </dataValidations>
  <pageMargins left="0" right="0" top="0" bottom="0" header="0.25" footer="0.24"/>
  <pageSetup paperSize="9" scale="36" orientation="landscape" horizontalDpi="1200" verticalDpi="1200" r:id="rId1"/>
  <headerFooter alignWithMargins="0">
    <oddFooter>Mileage Claim Form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Claim Form</vt:lpstr>
      <vt:lpstr>engine</vt:lpstr>
      <vt:lpstr>'Claim Form'!Print_Area</vt:lpstr>
      <vt:lpstr>rate</vt:lpstr>
      <vt:lpstr>subrate</vt:lpstr>
      <vt:lpstr>subrate1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2018-10-15T10:09:07Z</cp:lastPrinted>
  <dcterms:created xsi:type="dcterms:W3CDTF">1996-10-14T23:33:28Z</dcterms:created>
  <dcterms:modified xsi:type="dcterms:W3CDTF">2021-12-03T17:49:39Z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