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8460" windowHeight="6030" activeTab="4"/>
  </bookViews>
  <sheets>
    <sheet name="HSE - Class A" sheetId="3" r:id="rId1"/>
    <sheet name="Officer - Class D PRSI" sheetId="1" r:id="rId2"/>
    <sheet name="Non Officer - Class A" sheetId="2" r:id="rId3"/>
    <sheet name="Higher Paid - Class A" sheetId="6" r:id="rId4"/>
    <sheet name="Higher Paid - Class D" sheetId="5" r:id="rId5"/>
  </sheets>
  <definedNames>
    <definedName name="_xlnm.Print_Area" localSheetId="0">'HSE - Class A'!$A$1:$L$82</definedName>
    <definedName name="_xlnm.Print_Area" localSheetId="1">'Officer - Class D PRSI'!$A$1:$L$77</definedName>
  </definedNames>
  <calcPr calcId="145621"/>
</workbook>
</file>

<file path=xl/calcChain.xml><?xml version="1.0" encoding="utf-8"?>
<calcChain xmlns="http://schemas.openxmlformats.org/spreadsheetml/2006/main">
  <c r="F62" i="6" l="1"/>
  <c r="F43" i="6"/>
  <c r="F42" i="2"/>
  <c r="F44" i="3"/>
  <c r="F63" i="3"/>
  <c r="G44" i="5" l="1"/>
  <c r="F44" i="5"/>
  <c r="H26" i="5"/>
  <c r="F26" i="5"/>
  <c r="G9" i="5"/>
  <c r="C47" i="6"/>
  <c r="G27" i="6"/>
  <c r="F27" i="6"/>
  <c r="F27" i="2"/>
  <c r="F28" i="2"/>
  <c r="F29" i="2"/>
  <c r="F30" i="2"/>
  <c r="F31" i="2"/>
  <c r="F32" i="2"/>
  <c r="F33" i="2"/>
  <c r="F34" i="2"/>
  <c r="F35" i="2"/>
  <c r="F36" i="2"/>
  <c r="F37" i="2"/>
  <c r="F38" i="2"/>
  <c r="G26" i="2"/>
  <c r="G27" i="2"/>
  <c r="F26" i="2"/>
  <c r="G7" i="2"/>
  <c r="G11" i="2"/>
  <c r="F11" i="2"/>
  <c r="F8" i="2"/>
  <c r="F9" i="2"/>
  <c r="F10" i="2"/>
  <c r="F12" i="2"/>
  <c r="F13" i="2"/>
  <c r="F14" i="2"/>
  <c r="F15" i="2"/>
  <c r="F16" i="2"/>
  <c r="F17" i="2"/>
  <c r="F18" i="2"/>
  <c r="F19" i="2"/>
  <c r="F7" i="2"/>
  <c r="G65" i="1"/>
  <c r="G66" i="1"/>
  <c r="G67" i="1"/>
  <c r="G68" i="1"/>
  <c r="G69" i="1"/>
  <c r="G70" i="1"/>
  <c r="G71" i="1"/>
  <c r="G72" i="1"/>
  <c r="G73" i="1"/>
  <c r="G74" i="1"/>
  <c r="G75" i="1"/>
  <c r="G76" i="1"/>
  <c r="F65" i="1"/>
  <c r="F66" i="1"/>
  <c r="F67" i="1"/>
  <c r="F68" i="1"/>
  <c r="F69" i="1"/>
  <c r="F70" i="1"/>
  <c r="F71" i="1"/>
  <c r="F72" i="1"/>
  <c r="F73" i="1"/>
  <c r="F74" i="1"/>
  <c r="F75" i="1"/>
  <c r="F76" i="1"/>
  <c r="G64" i="1"/>
  <c r="F64" i="1"/>
  <c r="F47" i="1"/>
  <c r="G47" i="1"/>
  <c r="F48" i="1"/>
  <c r="G48" i="1"/>
  <c r="F49" i="1"/>
  <c r="G49" i="1"/>
  <c r="F50" i="1"/>
  <c r="G50" i="1"/>
  <c r="F51" i="1"/>
  <c r="G51" i="1"/>
  <c r="F52" i="1"/>
  <c r="G52" i="1"/>
  <c r="F53" i="1"/>
  <c r="G53" i="1"/>
  <c r="F54" i="1"/>
  <c r="G54" i="1"/>
  <c r="F55" i="1"/>
  <c r="G55" i="1"/>
  <c r="F56" i="1"/>
  <c r="G56" i="1"/>
  <c r="F57" i="1"/>
  <c r="G57" i="1"/>
  <c r="F58" i="1"/>
  <c r="G58" i="1"/>
  <c r="G46" i="1"/>
  <c r="G28" i="1"/>
  <c r="G29" i="1"/>
  <c r="G30" i="1"/>
  <c r="G31" i="1"/>
  <c r="G32" i="1"/>
  <c r="G33" i="1"/>
  <c r="G34" i="1"/>
  <c r="G35" i="1"/>
  <c r="G36" i="1"/>
  <c r="G37" i="1"/>
  <c r="G38" i="1"/>
  <c r="G39" i="1"/>
  <c r="G27" i="1"/>
  <c r="F46" i="1"/>
  <c r="F28" i="1"/>
  <c r="F29" i="1"/>
  <c r="F30" i="1"/>
  <c r="F31" i="1"/>
  <c r="F32" i="1"/>
  <c r="F33" i="1"/>
  <c r="F34" i="1"/>
  <c r="F35" i="1"/>
  <c r="F36" i="1"/>
  <c r="F37" i="1"/>
  <c r="F38" i="1"/>
  <c r="F39" i="1"/>
  <c r="F27" i="1"/>
  <c r="G9" i="1"/>
  <c r="G10" i="1"/>
  <c r="G11" i="1"/>
  <c r="G12" i="1"/>
  <c r="G13" i="1"/>
  <c r="G14" i="1"/>
  <c r="G15" i="1"/>
  <c r="G16" i="1"/>
  <c r="G17" i="1"/>
  <c r="G18" i="1"/>
  <c r="G19" i="1"/>
  <c r="G20" i="1"/>
  <c r="F9" i="1"/>
  <c r="F10" i="1"/>
  <c r="F11" i="1"/>
  <c r="F12" i="1"/>
  <c r="F13" i="1"/>
  <c r="F14" i="1"/>
  <c r="F15" i="1"/>
  <c r="F16" i="1"/>
  <c r="F17" i="1"/>
  <c r="F18" i="1"/>
  <c r="F19" i="1"/>
  <c r="F20" i="1"/>
  <c r="G8" i="1"/>
  <c r="F8" i="1"/>
  <c r="B66" i="6"/>
  <c r="B67" i="6" s="1"/>
  <c r="J65" i="6"/>
  <c r="B47" i="6"/>
  <c r="B48" i="6" s="1"/>
  <c r="B28" i="6"/>
  <c r="B29" i="6" s="1"/>
  <c r="G29" i="6" s="1"/>
  <c r="K27" i="6"/>
  <c r="J27" i="6"/>
  <c r="I27" i="6"/>
  <c r="H27" i="6"/>
  <c r="E27" i="6"/>
  <c r="D27" i="6"/>
  <c r="C27" i="6"/>
  <c r="B11" i="6"/>
  <c r="K11" i="6" s="1"/>
  <c r="K10" i="6"/>
  <c r="J10" i="6"/>
  <c r="I10" i="6"/>
  <c r="H10" i="6"/>
  <c r="G10" i="6"/>
  <c r="F10" i="6"/>
  <c r="E10" i="6"/>
  <c r="D10" i="6"/>
  <c r="C10" i="6"/>
  <c r="B61" i="5"/>
  <c r="B62" i="5" s="1"/>
  <c r="K60" i="5"/>
  <c r="J60" i="5"/>
  <c r="I60" i="5"/>
  <c r="H60" i="5"/>
  <c r="G60" i="5"/>
  <c r="F60" i="5"/>
  <c r="E60" i="5"/>
  <c r="D60" i="5"/>
  <c r="C60" i="5"/>
  <c r="B45" i="5"/>
  <c r="K45" i="5" s="1"/>
  <c r="K44" i="5"/>
  <c r="J44" i="5"/>
  <c r="I44" i="5"/>
  <c r="H44" i="5"/>
  <c r="E44" i="5"/>
  <c r="D44" i="5"/>
  <c r="C44" i="5"/>
  <c r="D27" i="5"/>
  <c r="B27" i="5"/>
  <c r="J27" i="5" s="1"/>
  <c r="K26" i="5"/>
  <c r="J26" i="5"/>
  <c r="I26" i="5"/>
  <c r="E26" i="5"/>
  <c r="D26" i="5"/>
  <c r="C26" i="5"/>
  <c r="G26" i="5" s="1"/>
  <c r="B10" i="5"/>
  <c r="J10" i="5" s="1"/>
  <c r="K9" i="5"/>
  <c r="J9" i="5"/>
  <c r="I9" i="5"/>
  <c r="H9" i="5"/>
  <c r="F9" i="5"/>
  <c r="E9" i="5"/>
  <c r="D9" i="5"/>
  <c r="C9" i="5"/>
  <c r="I46" i="6" l="1"/>
  <c r="J47" i="6"/>
  <c r="F29" i="6"/>
  <c r="C46" i="6"/>
  <c r="H46" i="6"/>
  <c r="D46" i="6"/>
  <c r="H49" i="6"/>
  <c r="H48" i="6"/>
  <c r="D48" i="6"/>
  <c r="I47" i="6"/>
  <c r="E47" i="6"/>
  <c r="E46" i="6"/>
  <c r="I48" i="6"/>
  <c r="E48" i="6"/>
  <c r="F47" i="6"/>
  <c r="F28" i="6"/>
  <c r="K46" i="6"/>
  <c r="G46" i="6"/>
  <c r="K48" i="6"/>
  <c r="G48" i="6"/>
  <c r="C48" i="6"/>
  <c r="H47" i="6"/>
  <c r="D47" i="6"/>
  <c r="G28" i="6"/>
  <c r="J46" i="6"/>
  <c r="F46" i="6"/>
  <c r="F49" i="6"/>
  <c r="J48" i="6"/>
  <c r="F48" i="6"/>
  <c r="K47" i="6"/>
  <c r="G47" i="6"/>
  <c r="F27" i="5"/>
  <c r="F45" i="5"/>
  <c r="G45" i="5"/>
  <c r="B28" i="5"/>
  <c r="D65" i="6"/>
  <c r="C10" i="5"/>
  <c r="H27" i="5"/>
  <c r="K10" i="5"/>
  <c r="D10" i="5"/>
  <c r="H65" i="6"/>
  <c r="E10" i="5"/>
  <c r="I10" i="5"/>
  <c r="K28" i="6"/>
  <c r="H10" i="5"/>
  <c r="C28" i="6"/>
  <c r="G61" i="5"/>
  <c r="G66" i="6"/>
  <c r="G10" i="5"/>
  <c r="B11" i="5"/>
  <c r="K11" i="5" s="1"/>
  <c r="E27" i="5"/>
  <c r="C61" i="5"/>
  <c r="E65" i="6"/>
  <c r="C66" i="6"/>
  <c r="I27" i="5"/>
  <c r="K61" i="5"/>
  <c r="I65" i="6"/>
  <c r="K66" i="6"/>
  <c r="B49" i="6"/>
  <c r="D49" i="6" s="1"/>
  <c r="J29" i="6"/>
  <c r="B30" i="6"/>
  <c r="D29" i="6"/>
  <c r="I29" i="6"/>
  <c r="K29" i="6"/>
  <c r="C29" i="6"/>
  <c r="H29" i="6"/>
  <c r="E29" i="6"/>
  <c r="J67" i="6"/>
  <c r="F67" i="6"/>
  <c r="H67" i="6"/>
  <c r="I67" i="6"/>
  <c r="K67" i="6"/>
  <c r="G67" i="6"/>
  <c r="C67" i="6"/>
  <c r="B68" i="6"/>
  <c r="D67" i="6"/>
  <c r="E67" i="6"/>
  <c r="J11" i="6"/>
  <c r="E11" i="6"/>
  <c r="J28" i="6"/>
  <c r="F66" i="6"/>
  <c r="D11" i="6"/>
  <c r="H11" i="6"/>
  <c r="B12" i="6"/>
  <c r="E28" i="6"/>
  <c r="I28" i="6"/>
  <c r="C65" i="6"/>
  <c r="G65" i="6"/>
  <c r="K65" i="6"/>
  <c r="E66" i="6"/>
  <c r="I66" i="6"/>
  <c r="F11" i="6"/>
  <c r="I11" i="6"/>
  <c r="J66" i="6"/>
  <c r="C11" i="6"/>
  <c r="G11" i="6"/>
  <c r="D28" i="6"/>
  <c r="H28" i="6"/>
  <c r="F65" i="6"/>
  <c r="D66" i="6"/>
  <c r="H66" i="6"/>
  <c r="J62" i="5"/>
  <c r="F62" i="5"/>
  <c r="E62" i="5"/>
  <c r="K62" i="5"/>
  <c r="G62" i="5"/>
  <c r="C62" i="5"/>
  <c r="B63" i="5"/>
  <c r="H62" i="5"/>
  <c r="D62" i="5"/>
  <c r="I62" i="5"/>
  <c r="J28" i="5"/>
  <c r="E45" i="5"/>
  <c r="I45" i="5"/>
  <c r="F61" i="5"/>
  <c r="J61" i="5"/>
  <c r="F10" i="5"/>
  <c r="C27" i="5"/>
  <c r="G27" i="5" s="1"/>
  <c r="K27" i="5"/>
  <c r="D45" i="5"/>
  <c r="H45" i="5"/>
  <c r="B46" i="5"/>
  <c r="E61" i="5"/>
  <c r="I61" i="5"/>
  <c r="J45" i="5"/>
  <c r="C11" i="5"/>
  <c r="C45" i="5"/>
  <c r="D61" i="5"/>
  <c r="H61" i="5"/>
  <c r="B29" i="5" l="1"/>
  <c r="E28" i="5"/>
  <c r="F28" i="5"/>
  <c r="H28" i="5"/>
  <c r="G30" i="6"/>
  <c r="F30" i="6"/>
  <c r="J49" i="6"/>
  <c r="G49" i="6"/>
  <c r="K49" i="6"/>
  <c r="I49" i="6"/>
  <c r="E49" i="6"/>
  <c r="G46" i="5"/>
  <c r="F46" i="5"/>
  <c r="C49" i="6"/>
  <c r="F47" i="2"/>
  <c r="F51" i="2"/>
  <c r="F55" i="2"/>
  <c r="I45" i="2"/>
  <c r="F46" i="2"/>
  <c r="F50" i="2"/>
  <c r="F54" i="2"/>
  <c r="F45" i="2"/>
  <c r="F63" i="2" s="1"/>
  <c r="F49" i="2"/>
  <c r="F53" i="2"/>
  <c r="F57" i="2"/>
  <c r="F48" i="2"/>
  <c r="F66" i="2" s="1"/>
  <c r="F52" i="2"/>
  <c r="F56" i="2"/>
  <c r="G45" i="2"/>
  <c r="G63" i="2" s="1"/>
  <c r="I28" i="5"/>
  <c r="B30" i="5"/>
  <c r="I29" i="5"/>
  <c r="C29" i="5"/>
  <c r="G29" i="5" s="1"/>
  <c r="K28" i="5"/>
  <c r="D28" i="5"/>
  <c r="H29" i="5"/>
  <c r="C28" i="5"/>
  <c r="G28" i="5" s="1"/>
  <c r="H11" i="5"/>
  <c r="E11" i="5"/>
  <c r="G11" i="5"/>
  <c r="J11" i="5"/>
  <c r="D11" i="5"/>
  <c r="B12" i="5"/>
  <c r="J12" i="5" s="1"/>
  <c r="I11" i="5"/>
  <c r="F11" i="5"/>
  <c r="B31" i="6"/>
  <c r="H30" i="6"/>
  <c r="D30" i="6"/>
  <c r="J30" i="6"/>
  <c r="I30" i="6"/>
  <c r="E30" i="6"/>
  <c r="K30" i="6"/>
  <c r="C30" i="6"/>
  <c r="B50" i="6"/>
  <c r="I12" i="6"/>
  <c r="E12" i="6"/>
  <c r="G12" i="6"/>
  <c r="B13" i="6"/>
  <c r="D12" i="6"/>
  <c r="J12" i="6"/>
  <c r="F12" i="6"/>
  <c r="K12" i="6"/>
  <c r="C12" i="6"/>
  <c r="H12" i="6"/>
  <c r="B69" i="6"/>
  <c r="H68" i="6"/>
  <c r="D68" i="6"/>
  <c r="F68" i="6"/>
  <c r="G68" i="6"/>
  <c r="I68" i="6"/>
  <c r="E68" i="6"/>
  <c r="J68" i="6"/>
  <c r="K68" i="6"/>
  <c r="C68" i="6"/>
  <c r="B64" i="5"/>
  <c r="H63" i="5"/>
  <c r="D63" i="5"/>
  <c r="G63" i="5"/>
  <c r="I63" i="5"/>
  <c r="E63" i="5"/>
  <c r="J63" i="5"/>
  <c r="F63" i="5"/>
  <c r="K63" i="5"/>
  <c r="C63" i="5"/>
  <c r="D30" i="5"/>
  <c r="J30" i="5"/>
  <c r="I46" i="5"/>
  <c r="E46" i="5"/>
  <c r="H46" i="5"/>
  <c r="J46" i="5"/>
  <c r="K46" i="5"/>
  <c r="C46" i="5"/>
  <c r="B47" i="5"/>
  <c r="D46" i="5"/>
  <c r="F30" i="5" l="1"/>
  <c r="E30" i="5"/>
  <c r="G47" i="5"/>
  <c r="F47" i="5"/>
  <c r="I30" i="5"/>
  <c r="H30" i="5"/>
  <c r="K50" i="6"/>
  <c r="H50" i="6"/>
  <c r="F50" i="6"/>
  <c r="I50" i="6"/>
  <c r="G50" i="6"/>
  <c r="E50" i="6"/>
  <c r="J50" i="6"/>
  <c r="C50" i="6"/>
  <c r="D50" i="6"/>
  <c r="F31" i="6"/>
  <c r="G31" i="6"/>
  <c r="C30" i="5"/>
  <c r="G30" i="5" s="1"/>
  <c r="B31" i="5"/>
  <c r="E12" i="5"/>
  <c r="K30" i="5"/>
  <c r="K29" i="5"/>
  <c r="E29" i="5"/>
  <c r="F29" i="5"/>
  <c r="D29" i="5"/>
  <c r="J29" i="5"/>
  <c r="I12" i="5"/>
  <c r="H12" i="5"/>
  <c r="D12" i="5"/>
  <c r="F12" i="5"/>
  <c r="K12" i="5"/>
  <c r="C12" i="5"/>
  <c r="G12" i="5"/>
  <c r="B13" i="5"/>
  <c r="C13" i="5" s="1"/>
  <c r="J31" i="6"/>
  <c r="H31" i="6"/>
  <c r="E31" i="6"/>
  <c r="K31" i="6"/>
  <c r="C31" i="6"/>
  <c r="B32" i="6"/>
  <c r="D31" i="6"/>
  <c r="I31" i="6"/>
  <c r="J69" i="6"/>
  <c r="F69" i="6"/>
  <c r="B70" i="6"/>
  <c r="D69" i="6"/>
  <c r="E69" i="6"/>
  <c r="K69" i="6"/>
  <c r="G69" i="6"/>
  <c r="C69" i="6"/>
  <c r="H69" i="6"/>
  <c r="I69" i="6"/>
  <c r="B51" i="6"/>
  <c r="K13" i="6"/>
  <c r="G13" i="6"/>
  <c r="C13" i="6"/>
  <c r="E13" i="6"/>
  <c r="J13" i="6"/>
  <c r="B14" i="6"/>
  <c r="H13" i="6"/>
  <c r="D13" i="6"/>
  <c r="I13" i="6"/>
  <c r="F13" i="6"/>
  <c r="K47" i="5"/>
  <c r="C47" i="5"/>
  <c r="B48" i="5"/>
  <c r="H47" i="5"/>
  <c r="D47" i="5"/>
  <c r="I47" i="5"/>
  <c r="E47" i="5"/>
  <c r="J47" i="5"/>
  <c r="J64" i="5"/>
  <c r="F64" i="5"/>
  <c r="H64" i="5"/>
  <c r="K64" i="5"/>
  <c r="G64" i="5"/>
  <c r="C64" i="5"/>
  <c r="B65" i="5"/>
  <c r="D64" i="5"/>
  <c r="I64" i="5"/>
  <c r="E64" i="5"/>
  <c r="E13" i="5"/>
  <c r="D13" i="5"/>
  <c r="J31" i="5"/>
  <c r="I31" i="5"/>
  <c r="K31" i="5"/>
  <c r="C31" i="5"/>
  <c r="G31" i="5" s="1"/>
  <c r="B32" i="5"/>
  <c r="H31" i="5"/>
  <c r="D31" i="5"/>
  <c r="G48" i="5" l="1"/>
  <c r="F48" i="5"/>
  <c r="K51" i="6"/>
  <c r="I51" i="6"/>
  <c r="C51" i="6"/>
  <c r="J51" i="6"/>
  <c r="E51" i="6"/>
  <c r="H51" i="6"/>
  <c r="F51" i="6"/>
  <c r="G51" i="6"/>
  <c r="D51" i="6"/>
  <c r="F31" i="5"/>
  <c r="E31" i="5"/>
  <c r="E32" i="5"/>
  <c r="F32" i="5"/>
  <c r="G32" i="6"/>
  <c r="F32" i="6"/>
  <c r="F13" i="5"/>
  <c r="J13" i="5"/>
  <c r="B14" i="5"/>
  <c r="I14" i="5" s="1"/>
  <c r="G13" i="5"/>
  <c r="I13" i="5"/>
  <c r="K13" i="5"/>
  <c r="H13" i="5"/>
  <c r="B71" i="6"/>
  <c r="H70" i="6"/>
  <c r="D70" i="6"/>
  <c r="J70" i="6"/>
  <c r="K70" i="6"/>
  <c r="C70" i="6"/>
  <c r="I70" i="6"/>
  <c r="E70" i="6"/>
  <c r="F70" i="6"/>
  <c r="G70" i="6"/>
  <c r="B52" i="6"/>
  <c r="I14" i="6"/>
  <c r="E14" i="6"/>
  <c r="K14" i="6"/>
  <c r="C14" i="6"/>
  <c r="H14" i="6"/>
  <c r="J14" i="6"/>
  <c r="F14" i="6"/>
  <c r="G14" i="6"/>
  <c r="B15" i="6"/>
  <c r="D14" i="6"/>
  <c r="B33" i="6"/>
  <c r="H32" i="6"/>
  <c r="D32" i="6"/>
  <c r="K32" i="6"/>
  <c r="C32" i="6"/>
  <c r="I32" i="6"/>
  <c r="E32" i="6"/>
  <c r="J32" i="6"/>
  <c r="B33" i="5"/>
  <c r="H32" i="5"/>
  <c r="D32" i="5"/>
  <c r="I32" i="5"/>
  <c r="J32" i="5"/>
  <c r="K32" i="5"/>
  <c r="C32" i="5"/>
  <c r="G32" i="5" s="1"/>
  <c r="B66" i="5"/>
  <c r="H65" i="5"/>
  <c r="D65" i="5"/>
  <c r="C65" i="5"/>
  <c r="I65" i="5"/>
  <c r="E65" i="5"/>
  <c r="J65" i="5"/>
  <c r="F65" i="5"/>
  <c r="K65" i="5"/>
  <c r="G65" i="5"/>
  <c r="I48" i="5"/>
  <c r="E48" i="5"/>
  <c r="B49" i="5"/>
  <c r="D48" i="5"/>
  <c r="J48" i="5"/>
  <c r="K48" i="5"/>
  <c r="C48" i="5"/>
  <c r="H48" i="5"/>
  <c r="H14" i="5"/>
  <c r="G14" i="5"/>
  <c r="E33" i="5" l="1"/>
  <c r="F33" i="5"/>
  <c r="G33" i="6"/>
  <c r="F33" i="6"/>
  <c r="K14" i="5"/>
  <c r="C14" i="5"/>
  <c r="G49" i="5"/>
  <c r="F49" i="5"/>
  <c r="D14" i="5"/>
  <c r="F14" i="5"/>
  <c r="E14" i="5"/>
  <c r="B15" i="5"/>
  <c r="E15" i="5" s="1"/>
  <c r="J14" i="5"/>
  <c r="G52" i="6"/>
  <c r="K52" i="6"/>
  <c r="J52" i="6"/>
  <c r="D52" i="6"/>
  <c r="H52" i="6"/>
  <c r="E52" i="6"/>
  <c r="C52" i="6"/>
  <c r="F52" i="6"/>
  <c r="I52" i="6"/>
  <c r="J33" i="6"/>
  <c r="B34" i="6"/>
  <c r="D33" i="6"/>
  <c r="I33" i="6"/>
  <c r="K33" i="6"/>
  <c r="C33" i="6"/>
  <c r="H33" i="6"/>
  <c r="E33" i="6"/>
  <c r="B53" i="6"/>
  <c r="K15" i="6"/>
  <c r="G15" i="6"/>
  <c r="C15" i="6"/>
  <c r="I15" i="6"/>
  <c r="F15" i="6"/>
  <c r="B16" i="6"/>
  <c r="H15" i="6"/>
  <c r="D15" i="6"/>
  <c r="E15" i="6"/>
  <c r="J15" i="6"/>
  <c r="J71" i="6"/>
  <c r="F71" i="6"/>
  <c r="H71" i="6"/>
  <c r="I71" i="6"/>
  <c r="K71" i="6"/>
  <c r="G71" i="6"/>
  <c r="C71" i="6"/>
  <c r="B72" i="6"/>
  <c r="D71" i="6"/>
  <c r="E71" i="6"/>
  <c r="J33" i="5"/>
  <c r="D33" i="5"/>
  <c r="K33" i="5"/>
  <c r="C33" i="5"/>
  <c r="G33" i="5" s="1"/>
  <c r="B34" i="5"/>
  <c r="H33" i="5"/>
  <c r="I33" i="5"/>
  <c r="K15" i="5"/>
  <c r="G15" i="5"/>
  <c r="C15" i="5"/>
  <c r="J15" i="5"/>
  <c r="B16" i="5"/>
  <c r="H15" i="5"/>
  <c r="I15" i="5"/>
  <c r="F15" i="5"/>
  <c r="K49" i="5"/>
  <c r="C49" i="5"/>
  <c r="B50" i="5"/>
  <c r="H49" i="5"/>
  <c r="D49" i="5"/>
  <c r="I49" i="5"/>
  <c r="E49" i="5"/>
  <c r="J49" i="5"/>
  <c r="J66" i="5"/>
  <c r="F66" i="5"/>
  <c r="I66" i="5"/>
  <c r="K66" i="5"/>
  <c r="G66" i="5"/>
  <c r="C66" i="5"/>
  <c r="B67" i="5"/>
  <c r="H66" i="5"/>
  <c r="D66" i="5"/>
  <c r="E66" i="5"/>
  <c r="D15" i="5" l="1"/>
  <c r="G50" i="5"/>
  <c r="F50" i="5"/>
  <c r="J53" i="6"/>
  <c r="F53" i="6"/>
  <c r="H53" i="6"/>
  <c r="K53" i="6"/>
  <c r="E53" i="6"/>
  <c r="C53" i="6"/>
  <c r="I53" i="6"/>
  <c r="D53" i="6"/>
  <c r="G53" i="6"/>
  <c r="F34" i="5"/>
  <c r="E34" i="5"/>
  <c r="F34" i="6"/>
  <c r="G34" i="6"/>
  <c r="I16" i="6"/>
  <c r="E16" i="6"/>
  <c r="G16" i="6"/>
  <c r="B17" i="6"/>
  <c r="D16" i="6"/>
  <c r="J16" i="6"/>
  <c r="F16" i="6"/>
  <c r="K16" i="6"/>
  <c r="C16" i="6"/>
  <c r="H16" i="6"/>
  <c r="B35" i="6"/>
  <c r="H34" i="6"/>
  <c r="D34" i="6"/>
  <c r="J34" i="6"/>
  <c r="I34" i="6"/>
  <c r="E34" i="6"/>
  <c r="K34" i="6"/>
  <c r="C34" i="6"/>
  <c r="B54" i="6"/>
  <c r="B73" i="6"/>
  <c r="H72" i="6"/>
  <c r="D72" i="6"/>
  <c r="F72" i="6"/>
  <c r="G72" i="6"/>
  <c r="I72" i="6"/>
  <c r="E72" i="6"/>
  <c r="J72" i="6"/>
  <c r="K72" i="6"/>
  <c r="C72" i="6"/>
  <c r="I50" i="5"/>
  <c r="E50" i="5"/>
  <c r="B51" i="5"/>
  <c r="D50" i="5"/>
  <c r="J50" i="5"/>
  <c r="K50" i="5"/>
  <c r="C50" i="5"/>
  <c r="H50" i="5"/>
  <c r="I16" i="5"/>
  <c r="E16" i="5"/>
  <c r="K16" i="5"/>
  <c r="C16" i="5"/>
  <c r="B17" i="5"/>
  <c r="J16" i="5"/>
  <c r="F16" i="5"/>
  <c r="G16" i="5"/>
  <c r="H16" i="5"/>
  <c r="D16" i="5"/>
  <c r="B35" i="5"/>
  <c r="H34" i="5"/>
  <c r="D34" i="5"/>
  <c r="K34" i="5"/>
  <c r="C34" i="5"/>
  <c r="G34" i="5" s="1"/>
  <c r="I34" i="5"/>
  <c r="J34" i="5"/>
  <c r="B68" i="5"/>
  <c r="H67" i="5"/>
  <c r="D67" i="5"/>
  <c r="I67" i="5"/>
  <c r="E67" i="5"/>
  <c r="J67" i="5"/>
  <c r="F67" i="5"/>
  <c r="K67" i="5"/>
  <c r="G67" i="5"/>
  <c r="C67" i="5"/>
  <c r="I54" i="6" l="1"/>
  <c r="F54" i="6"/>
  <c r="D54" i="6"/>
  <c r="G54" i="6"/>
  <c r="E54" i="6"/>
  <c r="C54" i="6"/>
  <c r="H54" i="6"/>
  <c r="J54" i="6"/>
  <c r="K54" i="6"/>
  <c r="F35" i="6"/>
  <c r="G35" i="6"/>
  <c r="F35" i="5"/>
  <c r="E35" i="5"/>
  <c r="G51" i="5"/>
  <c r="F51" i="5"/>
  <c r="B55" i="6"/>
  <c r="J73" i="6"/>
  <c r="F73" i="6"/>
  <c r="B74" i="6"/>
  <c r="D73" i="6"/>
  <c r="E73" i="6"/>
  <c r="K73" i="6"/>
  <c r="G73" i="6"/>
  <c r="C73" i="6"/>
  <c r="H73" i="6"/>
  <c r="I73" i="6"/>
  <c r="J35" i="6"/>
  <c r="H35" i="6"/>
  <c r="E35" i="6"/>
  <c r="K35" i="6"/>
  <c r="C35" i="6"/>
  <c r="B36" i="6"/>
  <c r="D35" i="6"/>
  <c r="I35" i="6"/>
  <c r="K17" i="6"/>
  <c r="G17" i="6"/>
  <c r="C17" i="6"/>
  <c r="E17" i="6"/>
  <c r="J17" i="6"/>
  <c r="B18" i="6"/>
  <c r="H17" i="6"/>
  <c r="D17" i="6"/>
  <c r="I17" i="6"/>
  <c r="F17" i="6"/>
  <c r="J35" i="5"/>
  <c r="K35" i="5"/>
  <c r="C35" i="5"/>
  <c r="G35" i="5" s="1"/>
  <c r="H35" i="5"/>
  <c r="D35" i="5"/>
  <c r="I35" i="5"/>
  <c r="J68" i="5"/>
  <c r="F68" i="5"/>
  <c r="K68" i="5"/>
  <c r="G68" i="5"/>
  <c r="C68" i="5"/>
  <c r="B69" i="5"/>
  <c r="H68" i="5"/>
  <c r="D68" i="5"/>
  <c r="I68" i="5"/>
  <c r="E68" i="5"/>
  <c r="K17" i="5"/>
  <c r="G17" i="5"/>
  <c r="C17" i="5"/>
  <c r="I17" i="5"/>
  <c r="J17" i="5"/>
  <c r="B18" i="5"/>
  <c r="H17" i="5"/>
  <c r="D17" i="5"/>
  <c r="E17" i="5"/>
  <c r="F17" i="5"/>
  <c r="K51" i="5"/>
  <c r="C51" i="5"/>
  <c r="J51" i="5"/>
  <c r="B52" i="5"/>
  <c r="H51" i="5"/>
  <c r="D51" i="5"/>
  <c r="I51" i="5"/>
  <c r="E51" i="5"/>
  <c r="G36" i="6" l="1"/>
  <c r="F36" i="6"/>
  <c r="K55" i="6"/>
  <c r="I55" i="6"/>
  <c r="G55" i="6"/>
  <c r="J55" i="6"/>
  <c r="E55" i="6"/>
  <c r="H55" i="6"/>
  <c r="C55" i="6"/>
  <c r="F55" i="6"/>
  <c r="D55" i="6"/>
  <c r="F52" i="5"/>
  <c r="G52" i="5"/>
  <c r="H74" i="6"/>
  <c r="D74" i="6"/>
  <c r="F74" i="6"/>
  <c r="G74" i="6"/>
  <c r="C74" i="6"/>
  <c r="I74" i="6"/>
  <c r="E74" i="6"/>
  <c r="J74" i="6"/>
  <c r="K74" i="6"/>
  <c r="I18" i="6"/>
  <c r="E18" i="6"/>
  <c r="K18" i="6"/>
  <c r="C18" i="6"/>
  <c r="H18" i="6"/>
  <c r="J18" i="6"/>
  <c r="F18" i="6"/>
  <c r="G18" i="6"/>
  <c r="B19" i="6"/>
  <c r="D18" i="6"/>
  <c r="H36" i="6"/>
  <c r="D36" i="6"/>
  <c r="K36" i="6"/>
  <c r="C36" i="6"/>
  <c r="I36" i="6"/>
  <c r="E36" i="6"/>
  <c r="J36" i="6"/>
  <c r="I18" i="5"/>
  <c r="E18" i="5"/>
  <c r="K18" i="5"/>
  <c r="G18" i="5"/>
  <c r="H18" i="5"/>
  <c r="J18" i="5"/>
  <c r="F18" i="5"/>
  <c r="C18" i="5"/>
  <c r="D18" i="5"/>
  <c r="I52" i="5"/>
  <c r="E52" i="5"/>
  <c r="B53" i="5"/>
  <c r="H52" i="5"/>
  <c r="J52" i="5"/>
  <c r="K52" i="5"/>
  <c r="C52" i="5"/>
  <c r="D52" i="5"/>
  <c r="H69" i="5"/>
  <c r="D69" i="5"/>
  <c r="G69" i="5"/>
  <c r="I69" i="5"/>
  <c r="E69" i="5"/>
  <c r="J69" i="5"/>
  <c r="F69" i="5"/>
  <c r="K69" i="5"/>
  <c r="C69" i="5"/>
  <c r="G53" i="5" l="1"/>
  <c r="F53" i="5"/>
  <c r="K19" i="6"/>
  <c r="G19" i="6"/>
  <c r="C19" i="6"/>
  <c r="I19" i="6"/>
  <c r="H19" i="6"/>
  <c r="D19" i="6"/>
  <c r="E19" i="6"/>
  <c r="J19" i="6"/>
  <c r="F19" i="6"/>
  <c r="K53" i="5"/>
  <c r="C53" i="5"/>
  <c r="J53" i="5"/>
  <c r="H53" i="5"/>
  <c r="D53" i="5"/>
  <c r="I53" i="5"/>
  <c r="E53" i="5"/>
  <c r="C46" i="1" l="1"/>
  <c r="D46" i="1"/>
  <c r="E46" i="1"/>
  <c r="H46" i="1"/>
  <c r="I46" i="1"/>
  <c r="J46" i="1"/>
  <c r="K46" i="1"/>
  <c r="E48" i="3"/>
  <c r="C47" i="2"/>
  <c r="C65" i="2" s="1"/>
  <c r="D47" i="2"/>
  <c r="D65" i="2" s="1"/>
  <c r="E47" i="2"/>
  <c r="E65" i="2" s="1"/>
  <c r="F65" i="2"/>
  <c r="G47" i="2"/>
  <c r="G65" i="2" s="1"/>
  <c r="H47" i="2"/>
  <c r="H65" i="2" s="1"/>
  <c r="I47" i="2"/>
  <c r="I65" i="2" s="1"/>
  <c r="J47" i="2"/>
  <c r="J65" i="2" s="1"/>
  <c r="K47" i="2"/>
  <c r="K65" i="2" s="1"/>
  <c r="C48" i="2"/>
  <c r="C66" i="2" s="1"/>
  <c r="D48" i="2"/>
  <c r="D66" i="2" s="1"/>
  <c r="E48" i="2"/>
  <c r="E66" i="2" s="1"/>
  <c r="G48" i="2"/>
  <c r="G66" i="2" s="1"/>
  <c r="H48" i="2"/>
  <c r="H66" i="2" s="1"/>
  <c r="I48" i="2"/>
  <c r="I66" i="2" s="1"/>
  <c r="J48" i="2"/>
  <c r="J66" i="2" s="1"/>
  <c r="K48" i="2"/>
  <c r="K66" i="2" s="1"/>
  <c r="C49" i="2"/>
  <c r="C67" i="2" s="1"/>
  <c r="D49" i="2"/>
  <c r="D67" i="2" s="1"/>
  <c r="E49" i="2"/>
  <c r="E67" i="2" s="1"/>
  <c r="F67" i="2"/>
  <c r="G49" i="2"/>
  <c r="G67" i="2" s="1"/>
  <c r="H49" i="2"/>
  <c r="H67" i="2" s="1"/>
  <c r="I49" i="2"/>
  <c r="I67" i="2" s="1"/>
  <c r="J49" i="2"/>
  <c r="J67" i="2" s="1"/>
  <c r="K49" i="2"/>
  <c r="K67" i="2" s="1"/>
  <c r="C50" i="2"/>
  <c r="C68" i="2" s="1"/>
  <c r="D50" i="2"/>
  <c r="D68" i="2" s="1"/>
  <c r="E50" i="2"/>
  <c r="E68" i="2" s="1"/>
  <c r="F68" i="2"/>
  <c r="G50" i="2"/>
  <c r="G68" i="2" s="1"/>
  <c r="H50" i="2"/>
  <c r="H68" i="2" s="1"/>
  <c r="I50" i="2"/>
  <c r="I68" i="2" s="1"/>
  <c r="J50" i="2"/>
  <c r="J68" i="2" s="1"/>
  <c r="K50" i="2"/>
  <c r="K68" i="2" s="1"/>
  <c r="C51" i="2"/>
  <c r="C69" i="2" s="1"/>
  <c r="D51" i="2"/>
  <c r="D69" i="2" s="1"/>
  <c r="E51" i="2"/>
  <c r="E69" i="2" s="1"/>
  <c r="F69" i="2"/>
  <c r="G51" i="2"/>
  <c r="G69" i="2" s="1"/>
  <c r="H51" i="2"/>
  <c r="H69" i="2" s="1"/>
  <c r="I51" i="2"/>
  <c r="I69" i="2" s="1"/>
  <c r="J51" i="2"/>
  <c r="J69" i="2" s="1"/>
  <c r="K51" i="2"/>
  <c r="K69" i="2" s="1"/>
  <c r="C52" i="2"/>
  <c r="C70" i="2" s="1"/>
  <c r="D52" i="2"/>
  <c r="D70" i="2" s="1"/>
  <c r="E52" i="2"/>
  <c r="E70" i="2" s="1"/>
  <c r="F70" i="2"/>
  <c r="G52" i="2"/>
  <c r="G70" i="2" s="1"/>
  <c r="H52" i="2"/>
  <c r="H70" i="2" s="1"/>
  <c r="I52" i="2"/>
  <c r="I70" i="2" s="1"/>
  <c r="J52" i="2"/>
  <c r="J70" i="2" s="1"/>
  <c r="K52" i="2"/>
  <c r="K70" i="2" s="1"/>
  <c r="C53" i="2"/>
  <c r="C71" i="2" s="1"/>
  <c r="D53" i="2"/>
  <c r="D71" i="2" s="1"/>
  <c r="E53" i="2"/>
  <c r="E71" i="2" s="1"/>
  <c r="F71" i="2"/>
  <c r="G53" i="2"/>
  <c r="G71" i="2" s="1"/>
  <c r="H53" i="2"/>
  <c r="H71" i="2" s="1"/>
  <c r="I53" i="2"/>
  <c r="I71" i="2" s="1"/>
  <c r="J53" i="2"/>
  <c r="J71" i="2" s="1"/>
  <c r="K53" i="2"/>
  <c r="K71" i="2" s="1"/>
  <c r="C54" i="2"/>
  <c r="C72" i="2" s="1"/>
  <c r="D54" i="2"/>
  <c r="D72" i="2" s="1"/>
  <c r="E54" i="2"/>
  <c r="E72" i="2" s="1"/>
  <c r="F72" i="2"/>
  <c r="G54" i="2"/>
  <c r="G72" i="2" s="1"/>
  <c r="H54" i="2"/>
  <c r="H72" i="2" s="1"/>
  <c r="I54" i="2"/>
  <c r="I72" i="2" s="1"/>
  <c r="J54" i="2"/>
  <c r="J72" i="2" s="1"/>
  <c r="K54" i="2"/>
  <c r="K72" i="2" s="1"/>
  <c r="C55" i="2"/>
  <c r="C73" i="2" s="1"/>
  <c r="D55" i="2"/>
  <c r="D73" i="2" s="1"/>
  <c r="E55" i="2"/>
  <c r="E73" i="2" s="1"/>
  <c r="F73" i="2"/>
  <c r="G55" i="2"/>
  <c r="G73" i="2" s="1"/>
  <c r="H55" i="2"/>
  <c r="H73" i="2" s="1"/>
  <c r="I55" i="2"/>
  <c r="I73" i="2" s="1"/>
  <c r="J55" i="2"/>
  <c r="J73" i="2" s="1"/>
  <c r="K55" i="2"/>
  <c r="K73" i="2" s="1"/>
  <c r="C56" i="2"/>
  <c r="C74" i="2" s="1"/>
  <c r="D56" i="2"/>
  <c r="D74" i="2" s="1"/>
  <c r="E56" i="2"/>
  <c r="E74" i="2" s="1"/>
  <c r="F74" i="2"/>
  <c r="G56" i="2"/>
  <c r="G74" i="2" s="1"/>
  <c r="H56" i="2"/>
  <c r="H74" i="2" s="1"/>
  <c r="I56" i="2"/>
  <c r="I74" i="2" s="1"/>
  <c r="J56" i="2"/>
  <c r="J74" i="2" s="1"/>
  <c r="K56" i="2"/>
  <c r="K74" i="2" s="1"/>
  <c r="C57" i="2"/>
  <c r="C75" i="2" s="1"/>
  <c r="D57" i="2"/>
  <c r="D75" i="2" s="1"/>
  <c r="E57" i="2"/>
  <c r="E75" i="2" s="1"/>
  <c r="F75" i="2"/>
  <c r="G57" i="2"/>
  <c r="G75" i="2" s="1"/>
  <c r="H57" i="2"/>
  <c r="H75" i="2" s="1"/>
  <c r="I57" i="2"/>
  <c r="I75" i="2" s="1"/>
  <c r="J57" i="2"/>
  <c r="J75" i="2" s="1"/>
  <c r="K57" i="2"/>
  <c r="K75" i="2" s="1"/>
  <c r="C46" i="2"/>
  <c r="C64" i="2" s="1"/>
  <c r="D46" i="2"/>
  <c r="D64" i="2" s="1"/>
  <c r="E46" i="2"/>
  <c r="E64" i="2" s="1"/>
  <c r="F64" i="2"/>
  <c r="G46" i="2"/>
  <c r="G64" i="2" s="1"/>
  <c r="H46" i="2"/>
  <c r="H64" i="2" s="1"/>
  <c r="I46" i="2"/>
  <c r="I64" i="2" s="1"/>
  <c r="J46" i="2"/>
  <c r="J64" i="2" s="1"/>
  <c r="K46" i="2"/>
  <c r="K64" i="2" s="1"/>
  <c r="D45" i="2"/>
  <c r="D63" i="2" s="1"/>
  <c r="E45" i="2"/>
  <c r="E63" i="2" s="1"/>
  <c r="H45" i="2"/>
  <c r="H63" i="2" s="1"/>
  <c r="I63" i="2"/>
  <c r="J45" i="2"/>
  <c r="J63" i="2" s="1"/>
  <c r="K45" i="2"/>
  <c r="K63" i="2" s="1"/>
  <c r="C45" i="2"/>
  <c r="C63" i="2" s="1"/>
  <c r="F48" i="3"/>
  <c r="J48" i="3"/>
  <c r="E49" i="3"/>
  <c r="I49" i="3"/>
  <c r="D50" i="3"/>
  <c r="H50" i="3"/>
  <c r="C51" i="3"/>
  <c r="G51" i="3"/>
  <c r="K51" i="3"/>
  <c r="F52" i="3"/>
  <c r="J52" i="3"/>
  <c r="E53" i="3"/>
  <c r="I53" i="3"/>
  <c r="D54" i="3"/>
  <c r="H54" i="3"/>
  <c r="C55" i="3"/>
  <c r="G55" i="3"/>
  <c r="K55" i="3"/>
  <c r="F56" i="3"/>
  <c r="J56" i="3"/>
  <c r="E57" i="3"/>
  <c r="I57" i="3"/>
  <c r="D58" i="3"/>
  <c r="H58" i="3"/>
  <c r="C59" i="3"/>
  <c r="G59" i="3"/>
  <c r="K59" i="3"/>
  <c r="G47" i="3"/>
  <c r="K47" i="3"/>
  <c r="D71" i="3"/>
  <c r="C32" i="3"/>
  <c r="D32" i="3"/>
  <c r="E32" i="3"/>
  <c r="F32" i="3"/>
  <c r="G32" i="3"/>
  <c r="H32" i="3"/>
  <c r="I32" i="3"/>
  <c r="J32" i="3"/>
  <c r="K32" i="3"/>
  <c r="C33" i="3"/>
  <c r="D33" i="3"/>
  <c r="E33" i="3"/>
  <c r="F33" i="3"/>
  <c r="G33" i="3"/>
  <c r="H33" i="3"/>
  <c r="I33" i="3"/>
  <c r="J33" i="3"/>
  <c r="K33" i="3"/>
  <c r="C34" i="3"/>
  <c r="D34" i="3"/>
  <c r="E34" i="3"/>
  <c r="F34" i="3"/>
  <c r="G34" i="3"/>
  <c r="H34" i="3"/>
  <c r="I34" i="3"/>
  <c r="J34" i="3"/>
  <c r="K34" i="3"/>
  <c r="C35" i="3"/>
  <c r="D35" i="3"/>
  <c r="E35" i="3"/>
  <c r="F35" i="3"/>
  <c r="G35" i="3"/>
  <c r="H35" i="3"/>
  <c r="I35" i="3"/>
  <c r="J35" i="3"/>
  <c r="K35" i="3"/>
  <c r="C36" i="3"/>
  <c r="D36" i="3"/>
  <c r="E36" i="3"/>
  <c r="F36" i="3"/>
  <c r="G36" i="3"/>
  <c r="H36" i="3"/>
  <c r="I36" i="3"/>
  <c r="J36" i="3"/>
  <c r="K36" i="3"/>
  <c r="C13" i="3"/>
  <c r="D13" i="3"/>
  <c r="E13" i="3"/>
  <c r="F13" i="3"/>
  <c r="G13" i="3"/>
  <c r="H13" i="3"/>
  <c r="I13" i="3"/>
  <c r="J13" i="3"/>
  <c r="K13" i="3"/>
  <c r="C14" i="3"/>
  <c r="D14" i="3"/>
  <c r="E14" i="3"/>
  <c r="F14" i="3"/>
  <c r="G14" i="3"/>
  <c r="H14" i="3"/>
  <c r="I14" i="3"/>
  <c r="J14" i="3"/>
  <c r="K14" i="3"/>
  <c r="C15" i="3"/>
  <c r="D15" i="3"/>
  <c r="E15" i="3"/>
  <c r="F15" i="3"/>
  <c r="G15" i="3"/>
  <c r="H15" i="3"/>
  <c r="I15" i="3"/>
  <c r="J15" i="3"/>
  <c r="K15" i="3"/>
  <c r="C16" i="3"/>
  <c r="D16" i="3"/>
  <c r="E16" i="3"/>
  <c r="F16" i="3"/>
  <c r="G16" i="3"/>
  <c r="H16" i="3"/>
  <c r="I16" i="3"/>
  <c r="J16" i="3"/>
  <c r="K16" i="3"/>
  <c r="C17" i="3"/>
  <c r="D17" i="3"/>
  <c r="E17" i="3"/>
  <c r="F17" i="3"/>
  <c r="G17" i="3"/>
  <c r="H17" i="3"/>
  <c r="I17" i="3"/>
  <c r="J17" i="3"/>
  <c r="K17" i="3"/>
  <c r="C30" i="2"/>
  <c r="D30" i="2"/>
  <c r="E30" i="2"/>
  <c r="G30" i="2"/>
  <c r="H30" i="2"/>
  <c r="I30" i="2"/>
  <c r="J30" i="2"/>
  <c r="K30" i="2"/>
  <c r="C31" i="2"/>
  <c r="D31" i="2"/>
  <c r="E31" i="2"/>
  <c r="G31" i="2"/>
  <c r="H31" i="2"/>
  <c r="I31" i="2"/>
  <c r="J31" i="2"/>
  <c r="K31" i="2"/>
  <c r="C32" i="2"/>
  <c r="D32" i="2"/>
  <c r="E32" i="2"/>
  <c r="G32" i="2"/>
  <c r="H32" i="2"/>
  <c r="I32" i="2"/>
  <c r="J32" i="2"/>
  <c r="K32" i="2"/>
  <c r="C33" i="2"/>
  <c r="D33" i="2"/>
  <c r="E33" i="2"/>
  <c r="G33" i="2"/>
  <c r="H33" i="2"/>
  <c r="I33" i="2"/>
  <c r="J33" i="2"/>
  <c r="K33" i="2"/>
  <c r="C34" i="2"/>
  <c r="D34" i="2"/>
  <c r="E34" i="2"/>
  <c r="G34" i="2"/>
  <c r="H34" i="2"/>
  <c r="I34" i="2"/>
  <c r="J34" i="2"/>
  <c r="K34" i="2"/>
  <c r="C11" i="2"/>
  <c r="D11" i="2"/>
  <c r="E11" i="2"/>
  <c r="H11" i="2"/>
  <c r="I11" i="2"/>
  <c r="J11" i="2"/>
  <c r="K11" i="2"/>
  <c r="C12" i="2"/>
  <c r="D12" i="2"/>
  <c r="E12" i="2"/>
  <c r="G12" i="2"/>
  <c r="H12" i="2"/>
  <c r="I12" i="2"/>
  <c r="J12" i="2"/>
  <c r="K12" i="2"/>
  <c r="C13" i="2"/>
  <c r="D13" i="2"/>
  <c r="E13" i="2"/>
  <c r="G13" i="2"/>
  <c r="H13" i="2"/>
  <c r="I13" i="2"/>
  <c r="J13" i="2"/>
  <c r="K13" i="2"/>
  <c r="C14" i="2"/>
  <c r="D14" i="2"/>
  <c r="E14" i="2"/>
  <c r="G14" i="2"/>
  <c r="H14" i="2"/>
  <c r="I14" i="2"/>
  <c r="J14" i="2"/>
  <c r="K14" i="2"/>
  <c r="C15" i="2"/>
  <c r="D15" i="2"/>
  <c r="E15" i="2"/>
  <c r="G15" i="2"/>
  <c r="H15" i="2"/>
  <c r="I15" i="2"/>
  <c r="J15" i="2"/>
  <c r="K15" i="2"/>
  <c r="C68" i="1"/>
  <c r="D68" i="1"/>
  <c r="E68" i="1"/>
  <c r="H68" i="1"/>
  <c r="I68" i="1"/>
  <c r="J68" i="1"/>
  <c r="K68" i="1"/>
  <c r="C69" i="1"/>
  <c r="D69" i="1"/>
  <c r="E69" i="1"/>
  <c r="H69" i="1"/>
  <c r="I69" i="1"/>
  <c r="J69" i="1"/>
  <c r="K69" i="1"/>
  <c r="C70" i="1"/>
  <c r="D70" i="1"/>
  <c r="E70" i="1"/>
  <c r="H70" i="1"/>
  <c r="I70" i="1"/>
  <c r="J70" i="1"/>
  <c r="K70" i="1"/>
  <c r="C71" i="1"/>
  <c r="D71" i="1"/>
  <c r="E71" i="1"/>
  <c r="H71" i="1"/>
  <c r="I71" i="1"/>
  <c r="J71" i="1"/>
  <c r="K71" i="1"/>
  <c r="C72" i="1"/>
  <c r="D72" i="1"/>
  <c r="E72" i="1"/>
  <c r="H72" i="1"/>
  <c r="I72" i="1"/>
  <c r="J72" i="1"/>
  <c r="K72" i="1"/>
  <c r="C50" i="1"/>
  <c r="D50" i="1"/>
  <c r="E50" i="1"/>
  <c r="H50" i="1"/>
  <c r="I50" i="1"/>
  <c r="J50" i="1"/>
  <c r="K50" i="1"/>
  <c r="C51" i="1"/>
  <c r="D51" i="1"/>
  <c r="E51" i="1"/>
  <c r="H51" i="1"/>
  <c r="I51" i="1"/>
  <c r="J51" i="1"/>
  <c r="K51" i="1"/>
  <c r="C52" i="1"/>
  <c r="D52" i="1"/>
  <c r="E52" i="1"/>
  <c r="H52" i="1"/>
  <c r="I52" i="1"/>
  <c r="J52" i="1"/>
  <c r="K52" i="1"/>
  <c r="C53" i="1"/>
  <c r="D53" i="1"/>
  <c r="E53" i="1"/>
  <c r="H53" i="1"/>
  <c r="I53" i="1"/>
  <c r="J53" i="1"/>
  <c r="K53" i="1"/>
  <c r="C54" i="1"/>
  <c r="D54" i="1"/>
  <c r="E54" i="1"/>
  <c r="H54" i="1"/>
  <c r="I54" i="1"/>
  <c r="J54" i="1"/>
  <c r="K54" i="1"/>
  <c r="C31" i="1"/>
  <c r="D31" i="1"/>
  <c r="E31" i="1"/>
  <c r="H31" i="1"/>
  <c r="I31" i="1"/>
  <c r="J31" i="1"/>
  <c r="K31" i="1"/>
  <c r="C32" i="1"/>
  <c r="D32" i="1"/>
  <c r="E32" i="1"/>
  <c r="H32" i="1"/>
  <c r="I32" i="1"/>
  <c r="J32" i="1"/>
  <c r="K32" i="1"/>
  <c r="C33" i="1"/>
  <c r="D33" i="1"/>
  <c r="E33" i="1"/>
  <c r="H33" i="1"/>
  <c r="I33" i="1"/>
  <c r="J33" i="1"/>
  <c r="K33" i="1"/>
  <c r="C34" i="1"/>
  <c r="D34" i="1"/>
  <c r="E34" i="1"/>
  <c r="H34" i="1"/>
  <c r="I34" i="1"/>
  <c r="J34" i="1"/>
  <c r="K34" i="1"/>
  <c r="C35" i="1"/>
  <c r="D35" i="1"/>
  <c r="E35" i="1"/>
  <c r="H35" i="1"/>
  <c r="I35" i="1"/>
  <c r="J35" i="1"/>
  <c r="K35" i="1"/>
  <c r="C12" i="1"/>
  <c r="D12" i="1"/>
  <c r="E12" i="1"/>
  <c r="H12" i="1"/>
  <c r="I12" i="1"/>
  <c r="J12" i="1"/>
  <c r="K12" i="1"/>
  <c r="C13" i="1"/>
  <c r="D13" i="1"/>
  <c r="E13" i="1"/>
  <c r="H13" i="1"/>
  <c r="I13" i="1"/>
  <c r="J13" i="1"/>
  <c r="K13" i="1"/>
  <c r="C14" i="1"/>
  <c r="D14" i="1"/>
  <c r="E14" i="1"/>
  <c r="H14" i="1"/>
  <c r="I14" i="1"/>
  <c r="J14" i="1"/>
  <c r="K14" i="1"/>
  <c r="C15" i="1"/>
  <c r="D15" i="1"/>
  <c r="E15" i="1"/>
  <c r="H15" i="1"/>
  <c r="I15" i="1"/>
  <c r="J15" i="1"/>
  <c r="K15" i="1"/>
  <c r="C16" i="1"/>
  <c r="D16" i="1"/>
  <c r="E16" i="1"/>
  <c r="H16" i="1"/>
  <c r="I16" i="1"/>
  <c r="J16" i="1"/>
  <c r="K16" i="1"/>
  <c r="K70" i="3"/>
  <c r="G69" i="3"/>
  <c r="G70" i="3"/>
  <c r="C70" i="3"/>
  <c r="K40" i="3"/>
  <c r="J40" i="3"/>
  <c r="I40" i="3"/>
  <c r="H40" i="3"/>
  <c r="G40" i="3"/>
  <c r="F40" i="3"/>
  <c r="E40" i="3"/>
  <c r="D40" i="3"/>
  <c r="C40" i="3"/>
  <c r="K39" i="3"/>
  <c r="J39" i="3"/>
  <c r="I39" i="3"/>
  <c r="H39" i="3"/>
  <c r="G39" i="3"/>
  <c r="F39" i="3"/>
  <c r="E39" i="3"/>
  <c r="D39" i="3"/>
  <c r="C39" i="3"/>
  <c r="K38" i="3"/>
  <c r="J38" i="3"/>
  <c r="I38" i="3"/>
  <c r="H38" i="3"/>
  <c r="G38" i="3"/>
  <c r="F38" i="3"/>
  <c r="E38" i="3"/>
  <c r="D38" i="3"/>
  <c r="C38" i="3"/>
  <c r="K37" i="3"/>
  <c r="J37" i="3"/>
  <c r="I37" i="3"/>
  <c r="H37" i="3"/>
  <c r="G37" i="3"/>
  <c r="F37" i="3"/>
  <c r="E37" i="3"/>
  <c r="D37" i="3"/>
  <c r="C37" i="3"/>
  <c r="K31" i="3"/>
  <c r="J31" i="3"/>
  <c r="I31" i="3"/>
  <c r="H31" i="3"/>
  <c r="G31" i="3"/>
  <c r="F31" i="3"/>
  <c r="E31" i="3"/>
  <c r="D31" i="3"/>
  <c r="C31" i="3"/>
  <c r="K30" i="3"/>
  <c r="J30" i="3"/>
  <c r="I30" i="3"/>
  <c r="H30" i="3"/>
  <c r="G30" i="3"/>
  <c r="F30" i="3"/>
  <c r="E30" i="3"/>
  <c r="D30" i="3"/>
  <c r="C30" i="3"/>
  <c r="K29" i="3"/>
  <c r="J29" i="3"/>
  <c r="I29" i="3"/>
  <c r="H29" i="3"/>
  <c r="G29" i="3"/>
  <c r="F29" i="3"/>
  <c r="E29" i="3"/>
  <c r="D29" i="3"/>
  <c r="C29" i="3"/>
  <c r="K28" i="3"/>
  <c r="J28" i="3"/>
  <c r="I28" i="3"/>
  <c r="H28" i="3"/>
  <c r="G28" i="3"/>
  <c r="F28" i="3"/>
  <c r="E28" i="3"/>
  <c r="D28" i="3"/>
  <c r="C28" i="3"/>
  <c r="K21" i="3"/>
  <c r="J21" i="3"/>
  <c r="I21" i="3"/>
  <c r="H21" i="3"/>
  <c r="G21" i="3"/>
  <c r="F21" i="3"/>
  <c r="E21" i="3"/>
  <c r="D21" i="3"/>
  <c r="C21" i="3"/>
  <c r="K20" i="3"/>
  <c r="J20" i="3"/>
  <c r="I20" i="3"/>
  <c r="H20" i="3"/>
  <c r="G20" i="3"/>
  <c r="F20" i="3"/>
  <c r="E20" i="3"/>
  <c r="D20" i="3"/>
  <c r="C20" i="3"/>
  <c r="K19" i="3"/>
  <c r="J19" i="3"/>
  <c r="I19" i="3"/>
  <c r="H19" i="3"/>
  <c r="G19" i="3"/>
  <c r="F19" i="3"/>
  <c r="E19" i="3"/>
  <c r="D19" i="3"/>
  <c r="C19" i="3"/>
  <c r="K18" i="3"/>
  <c r="J18" i="3"/>
  <c r="I18" i="3"/>
  <c r="H18" i="3"/>
  <c r="G18" i="3"/>
  <c r="F18" i="3"/>
  <c r="E18" i="3"/>
  <c r="D18" i="3"/>
  <c r="C18"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38" i="2"/>
  <c r="J38" i="2"/>
  <c r="I38" i="2"/>
  <c r="H38" i="2"/>
  <c r="G38" i="2"/>
  <c r="E38" i="2"/>
  <c r="D38" i="2"/>
  <c r="C38" i="2"/>
  <c r="K37" i="2"/>
  <c r="J37" i="2"/>
  <c r="I37" i="2"/>
  <c r="H37" i="2"/>
  <c r="G37" i="2"/>
  <c r="E37" i="2"/>
  <c r="D37" i="2"/>
  <c r="C37" i="2"/>
  <c r="K36" i="2"/>
  <c r="J36" i="2"/>
  <c r="I36" i="2"/>
  <c r="H36" i="2"/>
  <c r="G36" i="2"/>
  <c r="E36" i="2"/>
  <c r="D36" i="2"/>
  <c r="C36" i="2"/>
  <c r="K35" i="2"/>
  <c r="J35" i="2"/>
  <c r="I35" i="2"/>
  <c r="H35" i="2"/>
  <c r="G35" i="2"/>
  <c r="E35" i="2"/>
  <c r="D35" i="2"/>
  <c r="C35" i="2"/>
  <c r="K29" i="2"/>
  <c r="J29" i="2"/>
  <c r="I29" i="2"/>
  <c r="H29" i="2"/>
  <c r="G29" i="2"/>
  <c r="E29" i="2"/>
  <c r="D29" i="2"/>
  <c r="C29" i="2"/>
  <c r="K28" i="2"/>
  <c r="J28" i="2"/>
  <c r="I28" i="2"/>
  <c r="H28" i="2"/>
  <c r="G28" i="2"/>
  <c r="E28" i="2"/>
  <c r="D28" i="2"/>
  <c r="C28" i="2"/>
  <c r="K27" i="2"/>
  <c r="J27" i="2"/>
  <c r="I27" i="2"/>
  <c r="H27" i="2"/>
  <c r="E27" i="2"/>
  <c r="D27" i="2"/>
  <c r="C27" i="2"/>
  <c r="K26" i="2"/>
  <c r="J26" i="2"/>
  <c r="I26" i="2"/>
  <c r="H26" i="2"/>
  <c r="E26" i="2"/>
  <c r="D26" i="2"/>
  <c r="C26" i="2"/>
  <c r="K19" i="2"/>
  <c r="J19" i="2"/>
  <c r="I19" i="2"/>
  <c r="H19" i="2"/>
  <c r="G19" i="2"/>
  <c r="E19" i="2"/>
  <c r="D19" i="2"/>
  <c r="C19" i="2"/>
  <c r="K18" i="2"/>
  <c r="J18" i="2"/>
  <c r="I18" i="2"/>
  <c r="H18" i="2"/>
  <c r="G18" i="2"/>
  <c r="E18" i="2"/>
  <c r="D18" i="2"/>
  <c r="C18" i="2"/>
  <c r="K17" i="2"/>
  <c r="J17" i="2"/>
  <c r="I17" i="2"/>
  <c r="H17" i="2"/>
  <c r="G17" i="2"/>
  <c r="E17" i="2"/>
  <c r="D17" i="2"/>
  <c r="C17" i="2"/>
  <c r="K16" i="2"/>
  <c r="J16" i="2"/>
  <c r="I16" i="2"/>
  <c r="H16" i="2"/>
  <c r="G16" i="2"/>
  <c r="E16" i="2"/>
  <c r="D16" i="2"/>
  <c r="C16" i="2"/>
  <c r="K10" i="2"/>
  <c r="J10" i="2"/>
  <c r="I10" i="2"/>
  <c r="H10" i="2"/>
  <c r="G10" i="2"/>
  <c r="E10" i="2"/>
  <c r="D10" i="2"/>
  <c r="C10" i="2"/>
  <c r="K9" i="2"/>
  <c r="J9" i="2"/>
  <c r="I9" i="2"/>
  <c r="H9" i="2"/>
  <c r="G9" i="2"/>
  <c r="E9" i="2"/>
  <c r="D9" i="2"/>
  <c r="C9" i="2"/>
  <c r="K8" i="2"/>
  <c r="J8" i="2"/>
  <c r="I8" i="2"/>
  <c r="H8" i="2"/>
  <c r="G8" i="2"/>
  <c r="E8" i="2"/>
  <c r="D8" i="2"/>
  <c r="C8" i="2"/>
  <c r="K7" i="2"/>
  <c r="J7" i="2"/>
  <c r="I7" i="2"/>
  <c r="H7" i="2"/>
  <c r="E7" i="2"/>
  <c r="D7" i="2"/>
  <c r="C7" i="2"/>
  <c r="K28" i="1"/>
  <c r="K29" i="1"/>
  <c r="K30" i="1"/>
  <c r="K36" i="1"/>
  <c r="K37" i="1"/>
  <c r="K38" i="1"/>
  <c r="K39" i="1"/>
  <c r="K27" i="1"/>
  <c r="I28" i="1"/>
  <c r="I29" i="1"/>
  <c r="I30" i="1"/>
  <c r="I36" i="1"/>
  <c r="I37" i="1"/>
  <c r="I38" i="1"/>
  <c r="I39" i="1"/>
  <c r="I27" i="1"/>
  <c r="H28" i="1"/>
  <c r="H29" i="1"/>
  <c r="H30" i="1"/>
  <c r="H36" i="1"/>
  <c r="H37" i="1"/>
  <c r="H38" i="1"/>
  <c r="H39" i="1"/>
  <c r="H27" i="1"/>
  <c r="E28" i="1"/>
  <c r="E29" i="1"/>
  <c r="E30" i="1"/>
  <c r="E36" i="1"/>
  <c r="E37" i="1"/>
  <c r="E38" i="1"/>
  <c r="E39" i="1"/>
  <c r="E27" i="1"/>
  <c r="J28" i="1"/>
  <c r="J29" i="1"/>
  <c r="J30" i="1"/>
  <c r="J36" i="1"/>
  <c r="J37" i="1"/>
  <c r="J38" i="1"/>
  <c r="J39" i="1"/>
  <c r="J27" i="1"/>
  <c r="D28" i="1"/>
  <c r="D29" i="1"/>
  <c r="D30" i="1"/>
  <c r="D36" i="1"/>
  <c r="D37" i="1"/>
  <c r="D38" i="1"/>
  <c r="D39" i="1"/>
  <c r="D27" i="1"/>
  <c r="C27" i="1"/>
  <c r="C28" i="1"/>
  <c r="C29" i="1"/>
  <c r="C30" i="1"/>
  <c r="C36" i="1"/>
  <c r="C37" i="1"/>
  <c r="C38" i="1"/>
  <c r="C39" i="1"/>
  <c r="K76" i="1"/>
  <c r="J76" i="1"/>
  <c r="I76" i="1"/>
  <c r="H76" i="1"/>
  <c r="E76" i="1"/>
  <c r="D76" i="1"/>
  <c r="C76" i="1"/>
  <c r="K75" i="1"/>
  <c r="J75" i="1"/>
  <c r="I75" i="1"/>
  <c r="H75" i="1"/>
  <c r="E75" i="1"/>
  <c r="D75" i="1"/>
  <c r="C75" i="1"/>
  <c r="K74" i="1"/>
  <c r="J74" i="1"/>
  <c r="I74" i="1"/>
  <c r="H74" i="1"/>
  <c r="E74" i="1"/>
  <c r="D74" i="1"/>
  <c r="C74" i="1"/>
  <c r="K73" i="1"/>
  <c r="J73" i="1"/>
  <c r="I73" i="1"/>
  <c r="H73" i="1"/>
  <c r="E73" i="1"/>
  <c r="D73" i="1"/>
  <c r="C73" i="1"/>
  <c r="K67" i="1"/>
  <c r="J67" i="1"/>
  <c r="I67" i="1"/>
  <c r="H67" i="1"/>
  <c r="E67" i="1"/>
  <c r="D67" i="1"/>
  <c r="C67" i="1"/>
  <c r="K66" i="1"/>
  <c r="J66" i="1"/>
  <c r="I66" i="1"/>
  <c r="H66" i="1"/>
  <c r="E66" i="1"/>
  <c r="D66" i="1"/>
  <c r="C66" i="1"/>
  <c r="K65" i="1"/>
  <c r="J65" i="1"/>
  <c r="I65" i="1"/>
  <c r="H65" i="1"/>
  <c r="E65" i="1"/>
  <c r="D65" i="1"/>
  <c r="C65" i="1"/>
  <c r="K64" i="1"/>
  <c r="J64" i="1"/>
  <c r="I64" i="1"/>
  <c r="H64" i="1"/>
  <c r="E64" i="1"/>
  <c r="D64" i="1"/>
  <c r="C64" i="1"/>
  <c r="C47" i="1"/>
  <c r="D47" i="1"/>
  <c r="E47" i="1"/>
  <c r="H47" i="1"/>
  <c r="I47" i="1"/>
  <c r="J47" i="1"/>
  <c r="K47" i="1"/>
  <c r="C48" i="1"/>
  <c r="D48" i="1"/>
  <c r="E48" i="1"/>
  <c r="H48" i="1"/>
  <c r="I48" i="1"/>
  <c r="J48" i="1"/>
  <c r="K48" i="1"/>
  <c r="C49" i="1"/>
  <c r="D49" i="1"/>
  <c r="E49" i="1"/>
  <c r="H49" i="1"/>
  <c r="I49" i="1"/>
  <c r="J49" i="1"/>
  <c r="K49" i="1"/>
  <c r="C55" i="1"/>
  <c r="D55" i="1"/>
  <c r="E55" i="1"/>
  <c r="H55" i="1"/>
  <c r="I55" i="1"/>
  <c r="J55" i="1"/>
  <c r="K55" i="1"/>
  <c r="C56" i="1"/>
  <c r="D56" i="1"/>
  <c r="E56" i="1"/>
  <c r="H56" i="1"/>
  <c r="I56" i="1"/>
  <c r="J56" i="1"/>
  <c r="K56" i="1"/>
  <c r="C57" i="1"/>
  <c r="D57" i="1"/>
  <c r="E57" i="1"/>
  <c r="H57" i="1"/>
  <c r="I57" i="1"/>
  <c r="J57" i="1"/>
  <c r="K57" i="1"/>
  <c r="K58" i="1"/>
  <c r="J58" i="1"/>
  <c r="I58" i="1"/>
  <c r="H58" i="1"/>
  <c r="E58" i="1"/>
  <c r="D58" i="1"/>
  <c r="C58" i="1"/>
  <c r="K9" i="1"/>
  <c r="K10" i="1"/>
  <c r="K11" i="1"/>
  <c r="K17" i="1"/>
  <c r="K18" i="1"/>
  <c r="K19" i="1"/>
  <c r="K20" i="1"/>
  <c r="K8" i="1"/>
  <c r="J9" i="1"/>
  <c r="J10" i="1"/>
  <c r="J11" i="1"/>
  <c r="J17" i="1"/>
  <c r="J18" i="1"/>
  <c r="J19" i="1"/>
  <c r="J20" i="1"/>
  <c r="J8" i="1"/>
  <c r="I9" i="1"/>
  <c r="I10" i="1"/>
  <c r="I11" i="1"/>
  <c r="I17" i="1"/>
  <c r="I18" i="1"/>
  <c r="I19" i="1"/>
  <c r="I20" i="1"/>
  <c r="I8" i="1"/>
  <c r="H9" i="1"/>
  <c r="H10" i="1"/>
  <c r="H11" i="1"/>
  <c r="H17" i="1"/>
  <c r="H18" i="1"/>
  <c r="H19" i="1"/>
  <c r="H20" i="1"/>
  <c r="H8" i="1"/>
  <c r="E9" i="1"/>
  <c r="E10" i="1"/>
  <c r="E11" i="1"/>
  <c r="E17" i="1"/>
  <c r="E18" i="1"/>
  <c r="E19" i="1"/>
  <c r="E20" i="1"/>
  <c r="E8" i="1"/>
  <c r="D9" i="1"/>
  <c r="D10" i="1"/>
  <c r="D11" i="1"/>
  <c r="D17" i="1"/>
  <c r="D18" i="1"/>
  <c r="D19" i="1"/>
  <c r="D20" i="1"/>
  <c r="D8" i="1"/>
  <c r="C10" i="1"/>
  <c r="C11" i="1"/>
  <c r="C17" i="1"/>
  <c r="C18" i="1"/>
  <c r="C19" i="1"/>
  <c r="C20" i="1"/>
  <c r="C9" i="1"/>
  <c r="C8" i="1"/>
  <c r="C67" i="3" l="1"/>
  <c r="C69" i="3"/>
  <c r="K69" i="3"/>
  <c r="E69" i="3"/>
  <c r="I69" i="3"/>
  <c r="F74" i="3"/>
  <c r="E70" i="3"/>
  <c r="I70" i="3"/>
  <c r="G74" i="3"/>
  <c r="D69" i="3"/>
  <c r="F69" i="3"/>
  <c r="H69" i="3"/>
  <c r="J69" i="3"/>
  <c r="E75" i="3"/>
  <c r="H72" i="3"/>
  <c r="D70" i="3"/>
  <c r="F70" i="3"/>
  <c r="H70" i="3"/>
  <c r="J70" i="3"/>
  <c r="F75" i="3"/>
  <c r="I72" i="3"/>
  <c r="C78" i="3"/>
  <c r="D78" i="3"/>
  <c r="E78" i="3"/>
  <c r="F78" i="3"/>
  <c r="G78" i="3"/>
  <c r="H78" i="3"/>
  <c r="I78" i="3"/>
  <c r="J78" i="3"/>
  <c r="K78" i="3"/>
  <c r="I75" i="3"/>
  <c r="J74" i="3"/>
  <c r="G73" i="3"/>
  <c r="I71" i="3"/>
  <c r="C79" i="3"/>
  <c r="D79" i="3"/>
  <c r="E79" i="3"/>
  <c r="F79" i="3"/>
  <c r="G79" i="3"/>
  <c r="H79" i="3"/>
  <c r="I79" i="3"/>
  <c r="J79" i="3"/>
  <c r="K79" i="3"/>
  <c r="J75" i="3"/>
  <c r="K74" i="3"/>
  <c r="H73" i="3"/>
  <c r="J71" i="3"/>
  <c r="C76" i="3"/>
  <c r="D67" i="3"/>
  <c r="D76" i="3"/>
  <c r="E67" i="3"/>
  <c r="E76" i="3"/>
  <c r="F67" i="3"/>
  <c r="F76" i="3"/>
  <c r="G67" i="3"/>
  <c r="G76" i="3"/>
  <c r="H67" i="3"/>
  <c r="H76" i="3"/>
  <c r="I67" i="3"/>
  <c r="I76" i="3"/>
  <c r="J67" i="3"/>
  <c r="J76" i="3"/>
  <c r="K67" i="3"/>
  <c r="K76" i="3"/>
  <c r="K75" i="3"/>
  <c r="G75" i="3"/>
  <c r="C75" i="3"/>
  <c r="H74" i="3"/>
  <c r="K73" i="3"/>
  <c r="C73" i="3"/>
  <c r="D72" i="3"/>
  <c r="E71" i="3"/>
  <c r="C77" i="3"/>
  <c r="C68" i="3"/>
  <c r="D77" i="3"/>
  <c r="D68" i="3"/>
  <c r="E77" i="3"/>
  <c r="E68" i="3"/>
  <c r="F77" i="3"/>
  <c r="F68" i="3"/>
  <c r="G77" i="3"/>
  <c r="G68" i="3"/>
  <c r="H77" i="3"/>
  <c r="H68" i="3"/>
  <c r="I77" i="3"/>
  <c r="I68" i="3"/>
  <c r="J77" i="3"/>
  <c r="J68" i="3"/>
  <c r="K77" i="3"/>
  <c r="K68" i="3"/>
  <c r="H75" i="3"/>
  <c r="D75" i="3"/>
  <c r="I74" i="3"/>
  <c r="C74" i="3"/>
  <c r="D73" i="3"/>
  <c r="E72" i="3"/>
  <c r="F71" i="3"/>
  <c r="D74" i="3"/>
  <c r="I73" i="3"/>
  <c r="E73" i="3"/>
  <c r="J72" i="3"/>
  <c r="F72" i="3"/>
  <c r="K71" i="3"/>
  <c r="G71" i="3"/>
  <c r="C71" i="3"/>
  <c r="E74" i="3"/>
  <c r="J73" i="3"/>
  <c r="F73" i="3"/>
  <c r="K72" i="3"/>
  <c r="G72" i="3"/>
  <c r="C72" i="3"/>
  <c r="H71" i="3"/>
  <c r="C47" i="3"/>
  <c r="H47" i="3"/>
  <c r="D47" i="3"/>
  <c r="H59" i="3"/>
  <c r="D59" i="3"/>
  <c r="I58" i="3"/>
  <c r="E58" i="3"/>
  <c r="J57" i="3"/>
  <c r="F57" i="3"/>
  <c r="K56" i="3"/>
  <c r="G56" i="3"/>
  <c r="C56" i="3"/>
  <c r="H55" i="3"/>
  <c r="D55" i="3"/>
  <c r="I54" i="3"/>
  <c r="E54" i="3"/>
  <c r="J53" i="3"/>
  <c r="F53" i="3"/>
  <c r="K52" i="3"/>
  <c r="G52" i="3"/>
  <c r="C52" i="3"/>
  <c r="H51" i="3"/>
  <c r="D51" i="3"/>
  <c r="I50" i="3"/>
  <c r="E50" i="3"/>
  <c r="J49" i="3"/>
  <c r="F49" i="3"/>
  <c r="K48" i="3"/>
  <c r="G48" i="3"/>
  <c r="C48" i="3"/>
  <c r="I47" i="3"/>
  <c r="E47" i="3"/>
  <c r="I59" i="3"/>
  <c r="E59" i="3"/>
  <c r="J58" i="3"/>
  <c r="F58" i="3"/>
  <c r="K57" i="3"/>
  <c r="G57" i="3"/>
  <c r="C57" i="3"/>
  <c r="H56" i="3"/>
  <c r="D56" i="3"/>
  <c r="I55" i="3"/>
  <c r="E55" i="3"/>
  <c r="J54" i="3"/>
  <c r="F54" i="3"/>
  <c r="K53" i="3"/>
  <c r="G53" i="3"/>
  <c r="C53" i="3"/>
  <c r="H52" i="3"/>
  <c r="D52" i="3"/>
  <c r="I51" i="3"/>
  <c r="E51" i="3"/>
  <c r="J50" i="3"/>
  <c r="F50" i="3"/>
  <c r="K49" i="3"/>
  <c r="G49" i="3"/>
  <c r="C49" i="3"/>
  <c r="H48" i="3"/>
  <c r="D48" i="3"/>
  <c r="J47" i="3"/>
  <c r="F47" i="3"/>
  <c r="J59" i="3"/>
  <c r="F59" i="3"/>
  <c r="K58" i="3"/>
  <c r="G58" i="3"/>
  <c r="C58" i="3"/>
  <c r="H57" i="3"/>
  <c r="D57" i="3"/>
  <c r="I56" i="3"/>
  <c r="E56" i="3"/>
  <c r="J55" i="3"/>
  <c r="F55" i="3"/>
  <c r="K54" i="3"/>
  <c r="G54" i="3"/>
  <c r="C54" i="3"/>
  <c r="H53" i="3"/>
  <c r="D53" i="3"/>
  <c r="I52" i="3"/>
  <c r="E52" i="3"/>
  <c r="J51" i="3"/>
  <c r="F51" i="3"/>
  <c r="K50" i="3"/>
  <c r="G50" i="3"/>
  <c r="C50" i="3"/>
  <c r="H49" i="3"/>
  <c r="D49" i="3"/>
  <c r="I48" i="3"/>
</calcChain>
</file>

<file path=xl/sharedStrings.xml><?xml version="1.0" encoding="utf-8"?>
<sst xmlns="http://schemas.openxmlformats.org/spreadsheetml/2006/main" count="126" uniqueCount="42">
  <si>
    <t>Earnings at retirement</t>
  </si>
  <si>
    <t>Service at retirement (yrs)</t>
  </si>
  <si>
    <t>Table 1</t>
  </si>
  <si>
    <t>Table 2</t>
  </si>
  <si>
    <t>Estimated Pension at retirement</t>
  </si>
  <si>
    <t>Table 3</t>
  </si>
  <si>
    <t>Earnings at death</t>
  </si>
  <si>
    <t>Table 4</t>
  </si>
  <si>
    <t>Service at date of death (yrs)</t>
  </si>
  <si>
    <t>Members Service at retirement/Potential service at age 65 if member dies in service (yrs)</t>
  </si>
  <si>
    <t>Spouses Pension if member dies after retirement/or in service</t>
  </si>
  <si>
    <t>Estimated Gross Lump Sum at retirement *</t>
  </si>
  <si>
    <t>Estimated Death Gratuity if member dies in service *</t>
  </si>
  <si>
    <t>Class A PRSI Officers (All)</t>
  </si>
  <si>
    <t>Class A PRSI Non-Officers who commenced in HSE after 01/01/2005</t>
  </si>
  <si>
    <t>Class A PRSI Non-Officers who commenced prior to 01/01/2005</t>
  </si>
  <si>
    <t>Class D PRSI - Officer</t>
  </si>
  <si>
    <t>(Assuming retirement at minimum retirement age)</t>
  </si>
  <si>
    <t>(for those on salaries in excess of €100,000 see tables 5 - 8)</t>
  </si>
  <si>
    <t>* Any outstanding contributions due in respect of the Main Scheme or Spouse's &amp; Children's Scheme will be deducted from the figure shown</t>
  </si>
  <si>
    <t>Spouse's Pension if member dies after retirement or in service</t>
  </si>
  <si>
    <t>Member's Service at retirement/Potential service at age 65 if member dies in service (yrs)</t>
  </si>
  <si>
    <t>Your pension is integrated with the State Pension (Contributory) ('SPC') and therefore your benefits reflect the fact that you should be receiving the SPC. The SPC is subject to tests administered by the Department of Employment Affairs and Social Protection.</t>
  </si>
  <si>
    <t xml:space="preserve">Current 1 x State Pension (Contributory) ('SPC') = </t>
  </si>
  <si>
    <t xml:space="preserve">Current 3.333333 x State Pension (Contributory) ('SPC') = </t>
  </si>
  <si>
    <r>
      <t xml:space="preserve">Estimated Pension at retirement </t>
    </r>
    <r>
      <rPr>
        <sz val="10"/>
        <rFont val="Arial"/>
        <family val="2"/>
      </rPr>
      <t>(assuming retirement at minimum retirement age)</t>
    </r>
  </si>
  <si>
    <r>
      <t>Estimated Pension at retirement</t>
    </r>
    <r>
      <rPr>
        <sz val="10"/>
        <rFont val="Arial"/>
        <family val="2"/>
      </rPr>
      <t xml:space="preserve"> (assuming retirement at minimum retirement age)</t>
    </r>
  </si>
  <si>
    <r>
      <t xml:space="preserve">Estimated Gross Lump Sum at retirement * </t>
    </r>
    <r>
      <rPr>
        <sz val="10"/>
        <rFont val="Arial"/>
        <family val="2"/>
      </rPr>
      <t>(assuming retirement at minimum retirement age)</t>
    </r>
  </si>
  <si>
    <t>Service at Retirement (yrs)</t>
  </si>
  <si>
    <t>Service at Date of Death (yrs)</t>
  </si>
  <si>
    <t>HSE - Class D PRSI Officer (salaries in excess of €100,000)</t>
  </si>
  <si>
    <t>Table 5</t>
  </si>
  <si>
    <t>Assuming retirement at minimum retirement age</t>
  </si>
  <si>
    <t>CLASS D PRSI</t>
  </si>
  <si>
    <t>Table 6</t>
  </si>
  <si>
    <t>Table 7</t>
  </si>
  <si>
    <t>Table 8</t>
  </si>
  <si>
    <t>HSE - Class A PRSI Officer</t>
  </si>
  <si>
    <t>(for those on salaries in excess of €100,000)</t>
  </si>
  <si>
    <t>CLASS A PRSI</t>
  </si>
  <si>
    <t>Spouse's Pension if member dies after retirement/or in service</t>
  </si>
  <si>
    <t>(as at 01/01/2021)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</si>
</sst>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 #,##0;[Red]\-[$€-2]\ #,##0"/>
    <numFmt numFmtId="165" formatCode="&quot;€&quot;#,##0.00"/>
  </numFmts>
  <fonts count="7" x14ac:knownFonts="1">
    <font>
      <sz val="10"/>
      <name val="Arial"/>
    </font>
    <font>
      <b/>
      <sz val="10"/>
      <name val="Arial"/>
      <family val="2"/>
    </font>
    <font>
      <sz val="8"/>
      <name val="Arial"/>
      <family val="2"/>
    </font>
    <font>
      <sz val="10"/>
      <name val="Arial"/>
      <family val="2"/>
    </font>
    <font>
      <b/>
      <sz val="12"/>
      <name val="Arial"/>
      <family val="2"/>
    </font>
    <font>
      <b/>
      <sz val="9"/>
      <color indexed="8"/>
      <name val="Times New Roman"/>
      <family val="1"/>
    </font>
    <font>
      <b/>
      <sz val="10"/>
      <color theme="0"/>
      <name val="Arial"/>
      <family val="2"/>
    </font>
  </fonts>
  <fills count="3">
    <fill>
      <patternFill patternType="none"/>
    </fill>
    <fill>
      <patternFill patternType="gray125"/>
    </fill>
    <fill>
      <patternFill patternType="solid">
        <fgColor indexed="1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27">
    <xf numFmtId="0" fontId="0" fillId="0" borderId="0" xfId="0"/>
    <xf numFmtId="0" fontId="1" fillId="0" borderId="0" xfId="0" applyFont="1"/>
    <xf numFmtId="164" fontId="0" fillId="0" borderId="1" xfId="0" applyNumberFormat="1" applyBorder="1"/>
    <xf numFmtId="164" fontId="0" fillId="0" borderId="2" xfId="0" applyNumberFormat="1" applyBorder="1"/>
    <xf numFmtId="0" fontId="1" fillId="0" borderId="3" xfId="0" applyFon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xf numFmtId="164" fontId="0" fillId="0" borderId="6" xfId="0" applyNumberFormat="1" applyBorder="1"/>
    <xf numFmtId="0" fontId="0" fillId="0" borderId="3" xfId="0" applyBorder="1" applyAlignment="1">
      <alignment horizontal="center"/>
    </xf>
    <xf numFmtId="0" fontId="2" fillId="0" borderId="0" xfId="0" applyFont="1"/>
    <xf numFmtId="0" fontId="1" fillId="0" borderId="0" xfId="0" applyFont="1" applyAlignment="1">
      <alignment horizontal="left"/>
    </xf>
    <xf numFmtId="165" fontId="1" fillId="0" borderId="0" xfId="0" applyNumberFormat="1" applyFont="1" applyAlignment="1">
      <alignment horizontal="left"/>
    </xf>
    <xf numFmtId="0" fontId="3" fillId="0" borderId="0" xfId="0" applyFont="1"/>
    <xf numFmtId="164" fontId="0" fillId="0" borderId="0" xfId="0" applyNumberFormat="1" applyBorder="1" applyAlignment="1">
      <alignment horizontal="center"/>
    </xf>
    <xf numFmtId="164" fontId="0" fillId="0" borderId="0" xfId="0" applyNumberFormat="1" applyBorder="1"/>
    <xf numFmtId="0" fontId="1" fillId="2" borderId="0" xfId="0" applyFont="1" applyFill="1"/>
    <xf numFmtId="0" fontId="6" fillId="0" borderId="0" xfId="0" applyFont="1" applyFill="1"/>
    <xf numFmtId="0" fontId="1" fillId="0" borderId="0" xfId="0" applyFont="1" applyFill="1"/>
    <xf numFmtId="165" fontId="1" fillId="0" borderId="0" xfId="0" applyNumberFormat="1" applyFont="1"/>
    <xf numFmtId="0" fontId="0" fillId="0" borderId="0" xfId="0" applyBorder="1"/>
    <xf numFmtId="164" fontId="0" fillId="0" borderId="10" xfId="0" applyNumberFormat="1" applyBorder="1"/>
    <xf numFmtId="0" fontId="5" fillId="0" borderId="8" xfId="0" applyFont="1" applyBorder="1" applyAlignment="1">
      <alignment horizontal="left" wrapText="1"/>
    </xf>
    <xf numFmtId="0" fontId="5" fillId="0" borderId="9" xfId="0" applyFont="1" applyBorder="1" applyAlignment="1">
      <alignment horizontal="left" wrapText="1"/>
    </xf>
    <xf numFmtId="0" fontId="4" fillId="0" borderId="0" xfId="0" applyFont="1" applyBorder="1" applyAlignment="1">
      <alignment horizontal="center"/>
    </xf>
    <xf numFmtId="0" fontId="4" fillId="0" borderId="0" xfId="0" applyFont="1" applyAlignment="1">
      <alignment horizontal="center"/>
    </xf>
    <xf numFmtId="0" fontId="5" fillId="0" borderId="7"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zoomScaleNormal="100" workbookViewId="0">
      <selection activeCell="H63" sqref="H63"/>
    </sheetView>
  </sheetViews>
  <sheetFormatPr defaultRowHeight="12.75" x14ac:dyDescent="0.2"/>
  <cols>
    <col min="1" max="1" width="6.140625" customWidth="1"/>
    <col min="2" max="2" width="24.42578125" customWidth="1"/>
    <col min="3" max="5" width="9.28515625" bestFit="1" customWidth="1"/>
    <col min="6" max="6" width="10.28515625" bestFit="1" customWidth="1"/>
    <col min="7" max="10" width="9.28515625" bestFit="1" customWidth="1"/>
    <col min="11" max="11" width="9.42578125" bestFit="1" customWidth="1"/>
    <col min="12" max="12" width="6.42578125" customWidth="1"/>
  </cols>
  <sheetData>
    <row r="1" spans="2:11" ht="17.25" customHeight="1" x14ac:dyDescent="0.25">
      <c r="B1" s="24" t="s">
        <v>13</v>
      </c>
      <c r="C1" s="24"/>
      <c r="D1" s="24"/>
      <c r="E1" s="24"/>
      <c r="F1" s="24"/>
      <c r="G1" s="24"/>
      <c r="H1" s="24"/>
      <c r="I1" s="24"/>
      <c r="J1" s="24"/>
      <c r="K1" s="24"/>
    </row>
    <row r="2" spans="2:11" ht="15.75" customHeight="1" x14ac:dyDescent="0.25">
      <c r="B2" s="24" t="s">
        <v>14</v>
      </c>
      <c r="C2" s="24"/>
      <c r="D2" s="24"/>
      <c r="E2" s="24"/>
      <c r="F2" s="24"/>
      <c r="G2" s="24"/>
      <c r="H2" s="24"/>
      <c r="I2" s="24"/>
      <c r="J2" s="24"/>
      <c r="K2" s="24"/>
    </row>
    <row r="3" spans="2:11" ht="15.75" customHeight="1" x14ac:dyDescent="0.25">
      <c r="B3" s="24" t="s">
        <v>18</v>
      </c>
      <c r="C3" s="24"/>
      <c r="D3" s="24"/>
      <c r="E3" s="24"/>
      <c r="F3" s="24"/>
      <c r="G3" s="24"/>
      <c r="H3" s="24"/>
      <c r="I3" s="24"/>
      <c r="J3" s="24"/>
      <c r="K3" s="24"/>
    </row>
    <row r="4" spans="2:11" x14ac:dyDescent="0.2">
      <c r="B4" s="1" t="s">
        <v>2</v>
      </c>
    </row>
    <row r="5" spans="2:11" x14ac:dyDescent="0.2">
      <c r="B5" s="1" t="s">
        <v>11</v>
      </c>
      <c r="E5" t="s">
        <v>17</v>
      </c>
    </row>
    <row r="6" spans="2:11" x14ac:dyDescent="0.2">
      <c r="B6" s="10" t="s">
        <v>19</v>
      </c>
    </row>
    <row r="7" spans="2:11" ht="13.5" thickBot="1" x14ac:dyDescent="0.25">
      <c r="F7" s="1" t="s">
        <v>1</v>
      </c>
    </row>
    <row r="8" spans="2:11" ht="13.5" thickBot="1" x14ac:dyDescent="0.25">
      <c r="B8" s="4" t="s">
        <v>0</v>
      </c>
      <c r="C8" s="9">
        <v>2</v>
      </c>
      <c r="D8" s="9">
        <v>5</v>
      </c>
      <c r="E8" s="9">
        <v>10</v>
      </c>
      <c r="F8" s="9">
        <v>15</v>
      </c>
      <c r="G8" s="9">
        <v>20</v>
      </c>
      <c r="H8" s="9">
        <v>25</v>
      </c>
      <c r="I8" s="9">
        <v>30</v>
      </c>
      <c r="J8" s="9">
        <v>35</v>
      </c>
      <c r="K8" s="9">
        <v>40</v>
      </c>
    </row>
    <row r="9" spans="2:11" ht="13.5" thickBot="1" x14ac:dyDescent="0.25">
      <c r="B9" s="6">
        <v>25000</v>
      </c>
      <c r="C9" s="7">
        <f t="shared" ref="C9:C21" si="0">B9*3/80*$C$8</f>
        <v>1875</v>
      </c>
      <c r="D9" s="8">
        <f t="shared" ref="D9:D21" si="1">B9*3/80*$D$8</f>
        <v>4687.5</v>
      </c>
      <c r="E9" s="8">
        <f t="shared" ref="E9:E21" si="2">B9*3/80*$E$8</f>
        <v>9375</v>
      </c>
      <c r="F9" s="8">
        <f t="shared" ref="F9:F21" si="3">B9*3/80*$F$8</f>
        <v>14062.5</v>
      </c>
      <c r="G9" s="8">
        <f t="shared" ref="G9:G21" si="4">B9*3/80*$G$8</f>
        <v>18750</v>
      </c>
      <c r="H9" s="8">
        <f t="shared" ref="H9:H21" si="5">B9*3/80*$H$8</f>
        <v>23437.5</v>
      </c>
      <c r="I9" s="8">
        <f t="shared" ref="I9:I21" si="6">B9*3/80*$I$8</f>
        <v>28125</v>
      </c>
      <c r="J9" s="8">
        <f t="shared" ref="J9:J21" si="7">B9*3/80*$J$8</f>
        <v>32812.5</v>
      </c>
      <c r="K9" s="8">
        <f t="shared" ref="K9:K21" si="8">B9*3/80*$K$8</f>
        <v>37500</v>
      </c>
    </row>
    <row r="10" spans="2:11" ht="13.5" thickBot="1" x14ac:dyDescent="0.25">
      <c r="B10" s="5">
        <v>30000</v>
      </c>
      <c r="C10" s="3">
        <f t="shared" si="0"/>
        <v>2250</v>
      </c>
      <c r="D10" s="2">
        <f t="shared" si="1"/>
        <v>5625</v>
      </c>
      <c r="E10" s="2">
        <f t="shared" si="2"/>
        <v>11250</v>
      </c>
      <c r="F10" s="2">
        <f t="shared" si="3"/>
        <v>16875</v>
      </c>
      <c r="G10" s="2">
        <f t="shared" si="4"/>
        <v>22500</v>
      </c>
      <c r="H10" s="2">
        <f t="shared" si="5"/>
        <v>28125</v>
      </c>
      <c r="I10" s="2">
        <f t="shared" si="6"/>
        <v>33750</v>
      </c>
      <c r="J10" s="2">
        <f t="shared" si="7"/>
        <v>39375</v>
      </c>
      <c r="K10" s="2">
        <f t="shared" si="8"/>
        <v>45000</v>
      </c>
    </row>
    <row r="11" spans="2:11" ht="13.5" thickBot="1" x14ac:dyDescent="0.25">
      <c r="B11" s="5">
        <v>35000</v>
      </c>
      <c r="C11" s="3">
        <f t="shared" si="0"/>
        <v>2625</v>
      </c>
      <c r="D11" s="2">
        <f t="shared" si="1"/>
        <v>6562.5</v>
      </c>
      <c r="E11" s="2">
        <f t="shared" si="2"/>
        <v>13125</v>
      </c>
      <c r="F11" s="2">
        <f t="shared" si="3"/>
        <v>19687.5</v>
      </c>
      <c r="G11" s="2">
        <f t="shared" si="4"/>
        <v>26250</v>
      </c>
      <c r="H11" s="2">
        <f t="shared" si="5"/>
        <v>32812.5</v>
      </c>
      <c r="I11" s="2">
        <f t="shared" si="6"/>
        <v>39375</v>
      </c>
      <c r="J11" s="2">
        <f t="shared" si="7"/>
        <v>45937.5</v>
      </c>
      <c r="K11" s="2">
        <f t="shared" si="8"/>
        <v>52500</v>
      </c>
    </row>
    <row r="12" spans="2:11" ht="13.5" thickBot="1" x14ac:dyDescent="0.25">
      <c r="B12" s="5">
        <v>40000</v>
      </c>
      <c r="C12" s="3">
        <f t="shared" si="0"/>
        <v>3000</v>
      </c>
      <c r="D12" s="2">
        <f t="shared" si="1"/>
        <v>7500</v>
      </c>
      <c r="E12" s="2">
        <f t="shared" si="2"/>
        <v>15000</v>
      </c>
      <c r="F12" s="2">
        <f t="shared" si="3"/>
        <v>22500</v>
      </c>
      <c r="G12" s="2">
        <f t="shared" si="4"/>
        <v>30000</v>
      </c>
      <c r="H12" s="2">
        <f t="shared" si="5"/>
        <v>37500</v>
      </c>
      <c r="I12" s="2">
        <f t="shared" si="6"/>
        <v>45000</v>
      </c>
      <c r="J12" s="2">
        <f t="shared" si="7"/>
        <v>52500</v>
      </c>
      <c r="K12" s="2">
        <f t="shared" si="8"/>
        <v>60000</v>
      </c>
    </row>
    <row r="13" spans="2:11" ht="13.5" thickBot="1" x14ac:dyDescent="0.25">
      <c r="B13" s="5">
        <v>45000</v>
      </c>
      <c r="C13" s="3">
        <f t="shared" si="0"/>
        <v>3375</v>
      </c>
      <c r="D13" s="2">
        <f t="shared" si="1"/>
        <v>8437.5</v>
      </c>
      <c r="E13" s="2">
        <f t="shared" si="2"/>
        <v>16875</v>
      </c>
      <c r="F13" s="2">
        <f t="shared" si="3"/>
        <v>25312.5</v>
      </c>
      <c r="G13" s="2">
        <f t="shared" si="4"/>
        <v>33750</v>
      </c>
      <c r="H13" s="2">
        <f t="shared" si="5"/>
        <v>42187.5</v>
      </c>
      <c r="I13" s="2">
        <f t="shared" si="6"/>
        <v>50625</v>
      </c>
      <c r="J13" s="2">
        <f t="shared" si="7"/>
        <v>59062.5</v>
      </c>
      <c r="K13" s="2">
        <f t="shared" si="8"/>
        <v>67500</v>
      </c>
    </row>
    <row r="14" spans="2:11" ht="13.5" thickBot="1" x14ac:dyDescent="0.25">
      <c r="B14" s="5">
        <v>50000</v>
      </c>
      <c r="C14" s="3">
        <f t="shared" si="0"/>
        <v>3750</v>
      </c>
      <c r="D14" s="2">
        <f t="shared" si="1"/>
        <v>9375</v>
      </c>
      <c r="E14" s="2">
        <f t="shared" si="2"/>
        <v>18750</v>
      </c>
      <c r="F14" s="2">
        <f t="shared" si="3"/>
        <v>28125</v>
      </c>
      <c r="G14" s="2">
        <f t="shared" si="4"/>
        <v>37500</v>
      </c>
      <c r="H14" s="2">
        <f t="shared" si="5"/>
        <v>46875</v>
      </c>
      <c r="I14" s="2">
        <f t="shared" si="6"/>
        <v>56250</v>
      </c>
      <c r="J14" s="2">
        <f t="shared" si="7"/>
        <v>65625</v>
      </c>
      <c r="K14" s="2">
        <f t="shared" si="8"/>
        <v>75000</v>
      </c>
    </row>
    <row r="15" spans="2:11" ht="13.5" thickBot="1" x14ac:dyDescent="0.25">
      <c r="B15" s="5">
        <v>55000</v>
      </c>
      <c r="C15" s="3">
        <f t="shared" si="0"/>
        <v>4125</v>
      </c>
      <c r="D15" s="2">
        <f t="shared" si="1"/>
        <v>10312.5</v>
      </c>
      <c r="E15" s="2">
        <f t="shared" si="2"/>
        <v>20625</v>
      </c>
      <c r="F15" s="2">
        <f t="shared" si="3"/>
        <v>30937.5</v>
      </c>
      <c r="G15" s="2">
        <f t="shared" si="4"/>
        <v>41250</v>
      </c>
      <c r="H15" s="2">
        <f t="shared" si="5"/>
        <v>51562.5</v>
      </c>
      <c r="I15" s="2">
        <f t="shared" si="6"/>
        <v>61875</v>
      </c>
      <c r="J15" s="2">
        <f t="shared" si="7"/>
        <v>72187.5</v>
      </c>
      <c r="K15" s="2">
        <f t="shared" si="8"/>
        <v>82500</v>
      </c>
    </row>
    <row r="16" spans="2:11" ht="13.5" thickBot="1" x14ac:dyDescent="0.25">
      <c r="B16" s="5">
        <v>60000</v>
      </c>
      <c r="C16" s="3">
        <f t="shared" si="0"/>
        <v>4500</v>
      </c>
      <c r="D16" s="2">
        <f t="shared" si="1"/>
        <v>11250</v>
      </c>
      <c r="E16" s="2">
        <f t="shared" si="2"/>
        <v>22500</v>
      </c>
      <c r="F16" s="2">
        <f t="shared" si="3"/>
        <v>33750</v>
      </c>
      <c r="G16" s="2">
        <f t="shared" si="4"/>
        <v>45000</v>
      </c>
      <c r="H16" s="2">
        <f t="shared" si="5"/>
        <v>56250</v>
      </c>
      <c r="I16" s="2">
        <f t="shared" si="6"/>
        <v>67500</v>
      </c>
      <c r="J16" s="2">
        <f t="shared" si="7"/>
        <v>78750</v>
      </c>
      <c r="K16" s="2">
        <f t="shared" si="8"/>
        <v>90000</v>
      </c>
    </row>
    <row r="17" spans="2:11" ht="13.5" thickBot="1" x14ac:dyDescent="0.25">
      <c r="B17" s="5">
        <v>65000</v>
      </c>
      <c r="C17" s="3">
        <f t="shared" si="0"/>
        <v>4875</v>
      </c>
      <c r="D17" s="2">
        <f t="shared" si="1"/>
        <v>12187.5</v>
      </c>
      <c r="E17" s="2">
        <f t="shared" si="2"/>
        <v>24375</v>
      </c>
      <c r="F17" s="2">
        <f t="shared" si="3"/>
        <v>36562.5</v>
      </c>
      <c r="G17" s="2">
        <f t="shared" si="4"/>
        <v>48750</v>
      </c>
      <c r="H17" s="2">
        <f t="shared" si="5"/>
        <v>60937.5</v>
      </c>
      <c r="I17" s="2">
        <f t="shared" si="6"/>
        <v>73125</v>
      </c>
      <c r="J17" s="2">
        <f t="shared" si="7"/>
        <v>85312.5</v>
      </c>
      <c r="K17" s="2">
        <f t="shared" si="8"/>
        <v>97500</v>
      </c>
    </row>
    <row r="18" spans="2:11" ht="13.5" thickBot="1" x14ac:dyDescent="0.25">
      <c r="B18" s="5">
        <v>70000</v>
      </c>
      <c r="C18" s="3">
        <f t="shared" si="0"/>
        <v>5250</v>
      </c>
      <c r="D18" s="2">
        <f t="shared" si="1"/>
        <v>13125</v>
      </c>
      <c r="E18" s="2">
        <f t="shared" si="2"/>
        <v>26250</v>
      </c>
      <c r="F18" s="2">
        <f t="shared" si="3"/>
        <v>39375</v>
      </c>
      <c r="G18" s="2">
        <f t="shared" si="4"/>
        <v>52500</v>
      </c>
      <c r="H18" s="2">
        <f t="shared" si="5"/>
        <v>65625</v>
      </c>
      <c r="I18" s="2">
        <f t="shared" si="6"/>
        <v>78750</v>
      </c>
      <c r="J18" s="2">
        <f t="shared" si="7"/>
        <v>91875</v>
      </c>
      <c r="K18" s="2">
        <f t="shared" si="8"/>
        <v>105000</v>
      </c>
    </row>
    <row r="19" spans="2:11" ht="13.5" thickBot="1" x14ac:dyDescent="0.25">
      <c r="B19" s="5">
        <v>80000</v>
      </c>
      <c r="C19" s="3">
        <f t="shared" si="0"/>
        <v>6000</v>
      </c>
      <c r="D19" s="2">
        <f t="shared" si="1"/>
        <v>15000</v>
      </c>
      <c r="E19" s="2">
        <f t="shared" si="2"/>
        <v>30000</v>
      </c>
      <c r="F19" s="2">
        <f t="shared" si="3"/>
        <v>45000</v>
      </c>
      <c r="G19" s="2">
        <f t="shared" si="4"/>
        <v>60000</v>
      </c>
      <c r="H19" s="2">
        <f t="shared" si="5"/>
        <v>75000</v>
      </c>
      <c r="I19" s="2">
        <f t="shared" si="6"/>
        <v>90000</v>
      </c>
      <c r="J19" s="2">
        <f t="shared" si="7"/>
        <v>105000</v>
      </c>
      <c r="K19" s="2">
        <f t="shared" si="8"/>
        <v>120000</v>
      </c>
    </row>
    <row r="20" spans="2:11" ht="13.5" thickBot="1" x14ac:dyDescent="0.25">
      <c r="B20" s="5">
        <v>90000</v>
      </c>
      <c r="C20" s="3">
        <f t="shared" si="0"/>
        <v>6750</v>
      </c>
      <c r="D20" s="2">
        <f t="shared" si="1"/>
        <v>16875</v>
      </c>
      <c r="E20" s="2">
        <f t="shared" si="2"/>
        <v>33750</v>
      </c>
      <c r="F20" s="2">
        <f t="shared" si="3"/>
        <v>50625</v>
      </c>
      <c r="G20" s="2">
        <f t="shared" si="4"/>
        <v>67500</v>
      </c>
      <c r="H20" s="2">
        <f t="shared" si="5"/>
        <v>84375</v>
      </c>
      <c r="I20" s="2">
        <f t="shared" si="6"/>
        <v>101250</v>
      </c>
      <c r="J20" s="2">
        <f t="shared" si="7"/>
        <v>118125</v>
      </c>
      <c r="K20" s="2">
        <f t="shared" si="8"/>
        <v>135000</v>
      </c>
    </row>
    <row r="21" spans="2:11" ht="13.5" thickBot="1" x14ac:dyDescent="0.25">
      <c r="B21" s="5">
        <v>100000</v>
      </c>
      <c r="C21" s="3">
        <f t="shared" si="0"/>
        <v>7500</v>
      </c>
      <c r="D21" s="2">
        <f t="shared" si="1"/>
        <v>18750</v>
      </c>
      <c r="E21" s="2">
        <f t="shared" si="2"/>
        <v>37500</v>
      </c>
      <c r="F21" s="2">
        <f t="shared" si="3"/>
        <v>56250</v>
      </c>
      <c r="G21" s="2">
        <f t="shared" si="4"/>
        <v>75000</v>
      </c>
      <c r="H21" s="2">
        <f t="shared" si="5"/>
        <v>93750</v>
      </c>
      <c r="I21" s="2">
        <f t="shared" si="6"/>
        <v>112500</v>
      </c>
      <c r="J21" s="2">
        <f t="shared" si="7"/>
        <v>131250</v>
      </c>
      <c r="K21" s="2">
        <f t="shared" si="8"/>
        <v>150000</v>
      </c>
    </row>
    <row r="22" spans="2:11" ht="8.25" customHeight="1" x14ac:dyDescent="0.2"/>
    <row r="23" spans="2:11" x14ac:dyDescent="0.2">
      <c r="B23" s="1" t="s">
        <v>3</v>
      </c>
    </row>
    <row r="24" spans="2:11" x14ac:dyDescent="0.2">
      <c r="B24" s="1" t="s">
        <v>12</v>
      </c>
    </row>
    <row r="25" spans="2:11" x14ac:dyDescent="0.2">
      <c r="B25" s="10" t="s">
        <v>19</v>
      </c>
    </row>
    <row r="26" spans="2:11" ht="13.5" thickBot="1" x14ac:dyDescent="0.25">
      <c r="F26" s="1" t="s">
        <v>8</v>
      </c>
    </row>
    <row r="27" spans="2:11" ht="13.5" thickBot="1" x14ac:dyDescent="0.25">
      <c r="B27" s="4" t="s">
        <v>6</v>
      </c>
      <c r="C27" s="9">
        <v>2</v>
      </c>
      <c r="D27" s="9">
        <v>5</v>
      </c>
      <c r="E27" s="9">
        <v>10</v>
      </c>
      <c r="F27" s="9">
        <v>15</v>
      </c>
      <c r="G27" s="9">
        <v>20</v>
      </c>
      <c r="H27" s="9">
        <v>25</v>
      </c>
      <c r="I27" s="9">
        <v>30</v>
      </c>
      <c r="J27" s="9">
        <v>35</v>
      </c>
      <c r="K27" s="9">
        <v>40</v>
      </c>
    </row>
    <row r="28" spans="2:11" ht="13.5" thickBot="1" x14ac:dyDescent="0.25">
      <c r="B28" s="6">
        <v>25000</v>
      </c>
      <c r="C28" s="7">
        <f>IF($B$28*3/80*C27&lt;$B$28,$B$28,$B$28*3/80*C27)</f>
        <v>25000</v>
      </c>
      <c r="D28" s="7">
        <f t="shared" ref="D28:D40" si="9">IF(B28*3/80*$D$27&lt;B28,B28,B28*3/80*$D$27)</f>
        <v>25000</v>
      </c>
      <c r="E28" s="7">
        <f t="shared" ref="E28:E40" si="10">IF(B28*3/80*$E$27&lt;B28,B28,B28*3/80*$E$27)</f>
        <v>25000</v>
      </c>
      <c r="F28" s="7">
        <f t="shared" ref="F28:F40" si="11">IF(B28*3/80*$F$27&lt;B28,B28,B28*3/80*$F$27)</f>
        <v>25000</v>
      </c>
      <c r="G28" s="7">
        <f t="shared" ref="G28:G40" si="12">IF(B28*3/80*$G$27&lt;B28,B28,B28*3/80*$G$27)</f>
        <v>25000</v>
      </c>
      <c r="H28" s="7">
        <f t="shared" ref="H28:H40" si="13">IF(B28*3/80*$H$27&lt;B28,B28,B28*3/80*$H$27)</f>
        <v>25000</v>
      </c>
      <c r="I28" s="7">
        <f t="shared" ref="I28:I40" si="14">IF(B28*3/80*$I$27&lt;B28,B28,B28*3/80*$I$27)</f>
        <v>28125</v>
      </c>
      <c r="J28" s="7">
        <f t="shared" ref="J28:J40" si="15">IF(B28*3/80*$J$27&lt;B28,B28,B28*3/80*$J$27)</f>
        <v>32812.5</v>
      </c>
      <c r="K28" s="7">
        <f t="shared" ref="K28:K40" si="16">IF(B28*3/80*$K$27&lt;B28,B28,B28*3/80*$K$27)</f>
        <v>37500</v>
      </c>
    </row>
    <row r="29" spans="2:11" ht="13.5" thickBot="1" x14ac:dyDescent="0.25">
      <c r="B29" s="5">
        <v>30000</v>
      </c>
      <c r="C29" s="7">
        <f t="shared" ref="C29:C40" si="17">IF(B29*3/80*$C$27&lt;B29,B29,B29*3/80*$C$27)</f>
        <v>30000</v>
      </c>
      <c r="D29" s="7">
        <f t="shared" si="9"/>
        <v>30000</v>
      </c>
      <c r="E29" s="7">
        <f t="shared" si="10"/>
        <v>30000</v>
      </c>
      <c r="F29" s="7">
        <f t="shared" si="11"/>
        <v>30000</v>
      </c>
      <c r="G29" s="7">
        <f t="shared" si="12"/>
        <v>30000</v>
      </c>
      <c r="H29" s="7">
        <f t="shared" si="13"/>
        <v>30000</v>
      </c>
      <c r="I29" s="7">
        <f t="shared" si="14"/>
        <v>33750</v>
      </c>
      <c r="J29" s="7">
        <f t="shared" si="15"/>
        <v>39375</v>
      </c>
      <c r="K29" s="7">
        <f t="shared" si="16"/>
        <v>45000</v>
      </c>
    </row>
    <row r="30" spans="2:11" ht="13.5" thickBot="1" x14ac:dyDescent="0.25">
      <c r="B30" s="5">
        <v>35000</v>
      </c>
      <c r="C30" s="7">
        <f t="shared" si="17"/>
        <v>35000</v>
      </c>
      <c r="D30" s="7">
        <f t="shared" si="9"/>
        <v>35000</v>
      </c>
      <c r="E30" s="7">
        <f t="shared" si="10"/>
        <v>35000</v>
      </c>
      <c r="F30" s="7">
        <f t="shared" si="11"/>
        <v>35000</v>
      </c>
      <c r="G30" s="7">
        <f t="shared" si="12"/>
        <v>35000</v>
      </c>
      <c r="H30" s="7">
        <f t="shared" si="13"/>
        <v>35000</v>
      </c>
      <c r="I30" s="7">
        <f t="shared" si="14"/>
        <v>39375</v>
      </c>
      <c r="J30" s="7">
        <f t="shared" si="15"/>
        <v>45937.5</v>
      </c>
      <c r="K30" s="7">
        <f t="shared" si="16"/>
        <v>52500</v>
      </c>
    </row>
    <row r="31" spans="2:11" ht="13.5" thickBot="1" x14ac:dyDescent="0.25">
      <c r="B31" s="5">
        <v>40000</v>
      </c>
      <c r="C31" s="7">
        <f t="shared" si="17"/>
        <v>40000</v>
      </c>
      <c r="D31" s="7">
        <f t="shared" si="9"/>
        <v>40000</v>
      </c>
      <c r="E31" s="7">
        <f t="shared" si="10"/>
        <v>40000</v>
      </c>
      <c r="F31" s="7">
        <f t="shared" si="11"/>
        <v>40000</v>
      </c>
      <c r="G31" s="7">
        <f t="shared" si="12"/>
        <v>40000</v>
      </c>
      <c r="H31" s="7">
        <f t="shared" si="13"/>
        <v>40000</v>
      </c>
      <c r="I31" s="7">
        <f t="shared" si="14"/>
        <v>45000</v>
      </c>
      <c r="J31" s="7">
        <f t="shared" si="15"/>
        <v>52500</v>
      </c>
      <c r="K31" s="7">
        <f t="shared" si="16"/>
        <v>60000</v>
      </c>
    </row>
    <row r="32" spans="2:11" ht="13.5" thickBot="1" x14ac:dyDescent="0.25">
      <c r="B32" s="5">
        <v>45000</v>
      </c>
      <c r="C32" s="7">
        <f t="shared" si="17"/>
        <v>45000</v>
      </c>
      <c r="D32" s="7">
        <f t="shared" si="9"/>
        <v>45000</v>
      </c>
      <c r="E32" s="7">
        <f t="shared" si="10"/>
        <v>45000</v>
      </c>
      <c r="F32" s="7">
        <f t="shared" si="11"/>
        <v>45000</v>
      </c>
      <c r="G32" s="7">
        <f t="shared" si="12"/>
        <v>45000</v>
      </c>
      <c r="H32" s="7">
        <f t="shared" si="13"/>
        <v>45000</v>
      </c>
      <c r="I32" s="7">
        <f t="shared" si="14"/>
        <v>50625</v>
      </c>
      <c r="J32" s="7">
        <f t="shared" si="15"/>
        <v>59062.5</v>
      </c>
      <c r="K32" s="7">
        <f t="shared" si="16"/>
        <v>67500</v>
      </c>
    </row>
    <row r="33" spans="2:11" ht="13.5" thickBot="1" x14ac:dyDescent="0.25">
      <c r="B33" s="5">
        <v>50000</v>
      </c>
      <c r="C33" s="7">
        <f t="shared" si="17"/>
        <v>50000</v>
      </c>
      <c r="D33" s="7">
        <f t="shared" si="9"/>
        <v>50000</v>
      </c>
      <c r="E33" s="7">
        <f t="shared" si="10"/>
        <v>50000</v>
      </c>
      <c r="F33" s="7">
        <f t="shared" si="11"/>
        <v>50000</v>
      </c>
      <c r="G33" s="7">
        <f t="shared" si="12"/>
        <v>50000</v>
      </c>
      <c r="H33" s="7">
        <f t="shared" si="13"/>
        <v>50000</v>
      </c>
      <c r="I33" s="7">
        <f t="shared" si="14"/>
        <v>56250</v>
      </c>
      <c r="J33" s="7">
        <f t="shared" si="15"/>
        <v>65625</v>
      </c>
      <c r="K33" s="7">
        <f t="shared" si="16"/>
        <v>75000</v>
      </c>
    </row>
    <row r="34" spans="2:11" ht="13.5" thickBot="1" x14ac:dyDescent="0.25">
      <c r="B34" s="5">
        <v>55000</v>
      </c>
      <c r="C34" s="7">
        <f t="shared" si="17"/>
        <v>55000</v>
      </c>
      <c r="D34" s="7">
        <f t="shared" si="9"/>
        <v>55000</v>
      </c>
      <c r="E34" s="7">
        <f t="shared" si="10"/>
        <v>55000</v>
      </c>
      <c r="F34" s="7">
        <f t="shared" si="11"/>
        <v>55000</v>
      </c>
      <c r="G34" s="7">
        <f t="shared" si="12"/>
        <v>55000</v>
      </c>
      <c r="H34" s="7">
        <f t="shared" si="13"/>
        <v>55000</v>
      </c>
      <c r="I34" s="7">
        <f t="shared" si="14"/>
        <v>61875</v>
      </c>
      <c r="J34" s="7">
        <f t="shared" si="15"/>
        <v>72187.5</v>
      </c>
      <c r="K34" s="7">
        <f t="shared" si="16"/>
        <v>82500</v>
      </c>
    </row>
    <row r="35" spans="2:11" ht="13.5" thickBot="1" x14ac:dyDescent="0.25">
      <c r="B35" s="5">
        <v>60000</v>
      </c>
      <c r="C35" s="7">
        <f t="shared" si="17"/>
        <v>60000</v>
      </c>
      <c r="D35" s="7">
        <f t="shared" si="9"/>
        <v>60000</v>
      </c>
      <c r="E35" s="7">
        <f t="shared" si="10"/>
        <v>60000</v>
      </c>
      <c r="F35" s="7">
        <f t="shared" si="11"/>
        <v>60000</v>
      </c>
      <c r="G35" s="7">
        <f t="shared" si="12"/>
        <v>60000</v>
      </c>
      <c r="H35" s="7">
        <f t="shared" si="13"/>
        <v>60000</v>
      </c>
      <c r="I35" s="7">
        <f t="shared" si="14"/>
        <v>67500</v>
      </c>
      <c r="J35" s="7">
        <f t="shared" si="15"/>
        <v>78750</v>
      </c>
      <c r="K35" s="7">
        <f t="shared" si="16"/>
        <v>90000</v>
      </c>
    </row>
    <row r="36" spans="2:11" ht="13.5" thickBot="1" x14ac:dyDescent="0.25">
      <c r="B36" s="5">
        <v>65000</v>
      </c>
      <c r="C36" s="7">
        <f t="shared" si="17"/>
        <v>65000</v>
      </c>
      <c r="D36" s="7">
        <f t="shared" si="9"/>
        <v>65000</v>
      </c>
      <c r="E36" s="7">
        <f t="shared" si="10"/>
        <v>65000</v>
      </c>
      <c r="F36" s="7">
        <f t="shared" si="11"/>
        <v>65000</v>
      </c>
      <c r="G36" s="7">
        <f t="shared" si="12"/>
        <v>65000</v>
      </c>
      <c r="H36" s="7">
        <f t="shared" si="13"/>
        <v>65000</v>
      </c>
      <c r="I36" s="7">
        <f t="shared" si="14"/>
        <v>73125</v>
      </c>
      <c r="J36" s="7">
        <f t="shared" si="15"/>
        <v>85312.5</v>
      </c>
      <c r="K36" s="7">
        <f t="shared" si="16"/>
        <v>97500</v>
      </c>
    </row>
    <row r="37" spans="2:11" ht="13.5" thickBot="1" x14ac:dyDescent="0.25">
      <c r="B37" s="5">
        <v>70000</v>
      </c>
      <c r="C37" s="7">
        <f t="shared" si="17"/>
        <v>70000</v>
      </c>
      <c r="D37" s="7">
        <f t="shared" si="9"/>
        <v>70000</v>
      </c>
      <c r="E37" s="7">
        <f t="shared" si="10"/>
        <v>70000</v>
      </c>
      <c r="F37" s="7">
        <f t="shared" si="11"/>
        <v>70000</v>
      </c>
      <c r="G37" s="7">
        <f t="shared" si="12"/>
        <v>70000</v>
      </c>
      <c r="H37" s="7">
        <f t="shared" si="13"/>
        <v>70000</v>
      </c>
      <c r="I37" s="7">
        <f t="shared" si="14"/>
        <v>78750</v>
      </c>
      <c r="J37" s="7">
        <f t="shared" si="15"/>
        <v>91875</v>
      </c>
      <c r="K37" s="7">
        <f t="shared" si="16"/>
        <v>105000</v>
      </c>
    </row>
    <row r="38" spans="2:11" ht="13.5" thickBot="1" x14ac:dyDescent="0.25">
      <c r="B38" s="5">
        <v>80000</v>
      </c>
      <c r="C38" s="7">
        <f t="shared" si="17"/>
        <v>80000</v>
      </c>
      <c r="D38" s="7">
        <f t="shared" si="9"/>
        <v>80000</v>
      </c>
      <c r="E38" s="7">
        <f t="shared" si="10"/>
        <v>80000</v>
      </c>
      <c r="F38" s="7">
        <f t="shared" si="11"/>
        <v>80000</v>
      </c>
      <c r="G38" s="7">
        <f t="shared" si="12"/>
        <v>80000</v>
      </c>
      <c r="H38" s="7">
        <f t="shared" si="13"/>
        <v>80000</v>
      </c>
      <c r="I38" s="7">
        <f t="shared" si="14"/>
        <v>90000</v>
      </c>
      <c r="J38" s="7">
        <f t="shared" si="15"/>
        <v>105000</v>
      </c>
      <c r="K38" s="7">
        <f t="shared" si="16"/>
        <v>120000</v>
      </c>
    </row>
    <row r="39" spans="2:11" ht="13.5" thickBot="1" x14ac:dyDescent="0.25">
      <c r="B39" s="5">
        <v>90000</v>
      </c>
      <c r="C39" s="7">
        <f t="shared" si="17"/>
        <v>90000</v>
      </c>
      <c r="D39" s="7">
        <f t="shared" si="9"/>
        <v>90000</v>
      </c>
      <c r="E39" s="7">
        <f t="shared" si="10"/>
        <v>90000</v>
      </c>
      <c r="F39" s="7">
        <f t="shared" si="11"/>
        <v>90000</v>
      </c>
      <c r="G39" s="7">
        <f t="shared" si="12"/>
        <v>90000</v>
      </c>
      <c r="H39" s="7">
        <f t="shared" si="13"/>
        <v>90000</v>
      </c>
      <c r="I39" s="7">
        <f t="shared" si="14"/>
        <v>101250</v>
      </c>
      <c r="J39" s="7">
        <f t="shared" si="15"/>
        <v>118125</v>
      </c>
      <c r="K39" s="7">
        <f t="shared" si="16"/>
        <v>135000</v>
      </c>
    </row>
    <row r="40" spans="2:11" ht="13.5" thickBot="1" x14ac:dyDescent="0.25">
      <c r="B40" s="5">
        <v>100000</v>
      </c>
      <c r="C40" s="7">
        <f t="shared" si="17"/>
        <v>100000</v>
      </c>
      <c r="D40" s="7">
        <f t="shared" si="9"/>
        <v>100000</v>
      </c>
      <c r="E40" s="7">
        <f t="shared" si="10"/>
        <v>100000</v>
      </c>
      <c r="F40" s="7">
        <f t="shared" si="11"/>
        <v>100000</v>
      </c>
      <c r="G40" s="7">
        <f t="shared" si="12"/>
        <v>100000</v>
      </c>
      <c r="H40" s="7">
        <f t="shared" si="13"/>
        <v>100000</v>
      </c>
      <c r="I40" s="7">
        <f t="shared" si="14"/>
        <v>112500</v>
      </c>
      <c r="J40" s="7">
        <f t="shared" si="15"/>
        <v>131250</v>
      </c>
      <c r="K40" s="7">
        <f t="shared" si="16"/>
        <v>150000</v>
      </c>
    </row>
    <row r="42" spans="2:11" x14ac:dyDescent="0.2">
      <c r="B42" s="1" t="s">
        <v>5</v>
      </c>
    </row>
    <row r="43" spans="2:11" x14ac:dyDescent="0.2">
      <c r="B43" s="1" t="s">
        <v>26</v>
      </c>
    </row>
    <row r="44" spans="2:11" x14ac:dyDescent="0.2">
      <c r="B44" s="11" t="s">
        <v>24</v>
      </c>
      <c r="F44" s="12">
        <f>248.3*52.18*3.333333</f>
        <v>43187.642347902001</v>
      </c>
      <c r="G44" t="s">
        <v>41</v>
      </c>
    </row>
    <row r="45" spans="2:11" ht="13.5" thickBot="1" x14ac:dyDescent="0.25">
      <c r="B45" s="11"/>
      <c r="F45" s="1" t="s">
        <v>1</v>
      </c>
    </row>
    <row r="46" spans="2:11" ht="13.5" thickBot="1" x14ac:dyDescent="0.25">
      <c r="B46" s="4" t="s">
        <v>0</v>
      </c>
      <c r="C46" s="9">
        <v>2</v>
      </c>
      <c r="D46" s="9">
        <v>5</v>
      </c>
      <c r="E46" s="9">
        <v>10</v>
      </c>
      <c r="F46" s="9">
        <v>15</v>
      </c>
      <c r="G46" s="9">
        <v>20</v>
      </c>
      <c r="H46" s="9">
        <v>25</v>
      </c>
      <c r="I46" s="9">
        <v>30</v>
      </c>
      <c r="J46" s="9">
        <v>35</v>
      </c>
      <c r="K46" s="9">
        <v>40</v>
      </c>
    </row>
    <row r="47" spans="2:11" ht="13.5" thickBot="1" x14ac:dyDescent="0.25">
      <c r="B47" s="6">
        <v>25000</v>
      </c>
      <c r="C47" s="7">
        <f>IF($B47&gt;$F$44,($F$44*1/200*C$46)+(($B47-$F$44)*1/80*C$46),$B47*1/200*C$46)</f>
        <v>250</v>
      </c>
      <c r="D47" s="7">
        <f t="shared" ref="D47:K59" si="18">IF($B47&gt;$F$44,($F$44*1/200*D$46)+(($B47-$F$44)*1/80*D$46),$B47*1/200*D$46)</f>
        <v>625</v>
      </c>
      <c r="E47" s="7">
        <f t="shared" si="18"/>
        <v>1250</v>
      </c>
      <c r="F47" s="7">
        <f t="shared" si="18"/>
        <v>1875</v>
      </c>
      <c r="G47" s="7">
        <f t="shared" si="18"/>
        <v>2500</v>
      </c>
      <c r="H47" s="7">
        <f t="shared" si="18"/>
        <v>3125</v>
      </c>
      <c r="I47" s="7">
        <f t="shared" si="18"/>
        <v>3750</v>
      </c>
      <c r="J47" s="7">
        <f t="shared" si="18"/>
        <v>4375</v>
      </c>
      <c r="K47" s="7">
        <f t="shared" si="18"/>
        <v>5000</v>
      </c>
    </row>
    <row r="48" spans="2:11" ht="13.5" thickBot="1" x14ac:dyDescent="0.25">
      <c r="B48" s="5">
        <v>30000</v>
      </c>
      <c r="C48" s="7">
        <f t="shared" ref="C48:C59" si="19">IF($B48&gt;$F$44,($F$44*1/200*C$46)+(($B48-$F$44)*1/80*C$46),$B48*1/200*C$46)</f>
        <v>300</v>
      </c>
      <c r="D48" s="7">
        <f t="shared" si="18"/>
        <v>750</v>
      </c>
      <c r="E48" s="7">
        <f t="shared" si="18"/>
        <v>1500</v>
      </c>
      <c r="F48" s="7">
        <f t="shared" si="18"/>
        <v>2250</v>
      </c>
      <c r="G48" s="7">
        <f t="shared" si="18"/>
        <v>3000</v>
      </c>
      <c r="H48" s="7">
        <f t="shared" si="18"/>
        <v>3750</v>
      </c>
      <c r="I48" s="7">
        <f t="shared" si="18"/>
        <v>4500</v>
      </c>
      <c r="J48" s="7">
        <f t="shared" si="18"/>
        <v>5250</v>
      </c>
      <c r="K48" s="7">
        <f t="shared" si="18"/>
        <v>6000</v>
      </c>
    </row>
    <row r="49" spans="2:13" ht="13.5" thickBot="1" x14ac:dyDescent="0.25">
      <c r="B49" s="5">
        <v>35000</v>
      </c>
      <c r="C49" s="7">
        <f t="shared" si="19"/>
        <v>350</v>
      </c>
      <c r="D49" s="7">
        <f t="shared" si="18"/>
        <v>875</v>
      </c>
      <c r="E49" s="7">
        <f t="shared" si="18"/>
        <v>1750</v>
      </c>
      <c r="F49" s="7">
        <f t="shared" si="18"/>
        <v>2625</v>
      </c>
      <c r="G49" s="7">
        <f t="shared" si="18"/>
        <v>3500</v>
      </c>
      <c r="H49" s="7">
        <f t="shared" si="18"/>
        <v>4375</v>
      </c>
      <c r="I49" s="7">
        <f t="shared" si="18"/>
        <v>5250</v>
      </c>
      <c r="J49" s="7">
        <f t="shared" si="18"/>
        <v>6125</v>
      </c>
      <c r="K49" s="7">
        <f t="shared" si="18"/>
        <v>7000</v>
      </c>
    </row>
    <row r="50" spans="2:13" ht="13.5" thickBot="1" x14ac:dyDescent="0.25">
      <c r="B50" s="5">
        <v>40000</v>
      </c>
      <c r="C50" s="7">
        <f t="shared" si="19"/>
        <v>400</v>
      </c>
      <c r="D50" s="7">
        <f t="shared" si="18"/>
        <v>1000</v>
      </c>
      <c r="E50" s="7">
        <f t="shared" si="18"/>
        <v>2000</v>
      </c>
      <c r="F50" s="7">
        <f t="shared" si="18"/>
        <v>3000</v>
      </c>
      <c r="G50" s="7">
        <f t="shared" si="18"/>
        <v>4000</v>
      </c>
      <c r="H50" s="7">
        <f t="shared" si="18"/>
        <v>5000</v>
      </c>
      <c r="I50" s="7">
        <f t="shared" si="18"/>
        <v>6000</v>
      </c>
      <c r="J50" s="7">
        <f t="shared" si="18"/>
        <v>7000</v>
      </c>
      <c r="K50" s="7">
        <f t="shared" si="18"/>
        <v>8000</v>
      </c>
    </row>
    <row r="51" spans="2:13" ht="13.5" thickBot="1" x14ac:dyDescent="0.25">
      <c r="B51" s="5">
        <v>45000</v>
      </c>
      <c r="C51" s="7">
        <f t="shared" si="19"/>
        <v>477.18536478146996</v>
      </c>
      <c r="D51" s="7">
        <f t="shared" si="18"/>
        <v>1192.9634119536749</v>
      </c>
      <c r="E51" s="7">
        <f t="shared" si="18"/>
        <v>2385.9268239073499</v>
      </c>
      <c r="F51" s="7">
        <f t="shared" si="18"/>
        <v>3578.8902358610248</v>
      </c>
      <c r="G51" s="7">
        <f t="shared" si="18"/>
        <v>4771.8536478146998</v>
      </c>
      <c r="H51" s="7">
        <f t="shared" si="18"/>
        <v>5964.8170597683747</v>
      </c>
      <c r="I51" s="7">
        <f t="shared" si="18"/>
        <v>7157.7804717220497</v>
      </c>
      <c r="J51" s="7">
        <f t="shared" si="18"/>
        <v>8350.7438836757246</v>
      </c>
      <c r="K51" s="7">
        <f t="shared" si="18"/>
        <v>9543.7072956293996</v>
      </c>
    </row>
    <row r="52" spans="2:13" ht="13.5" thickBot="1" x14ac:dyDescent="0.25">
      <c r="B52" s="5">
        <v>50000</v>
      </c>
      <c r="C52" s="7">
        <f t="shared" si="19"/>
        <v>602.18536478146996</v>
      </c>
      <c r="D52" s="7">
        <f t="shared" si="18"/>
        <v>1505.4634119536749</v>
      </c>
      <c r="E52" s="7">
        <f t="shared" si="18"/>
        <v>3010.9268239073499</v>
      </c>
      <c r="F52" s="7">
        <f t="shared" si="18"/>
        <v>4516.3902358610248</v>
      </c>
      <c r="G52" s="7">
        <f t="shared" si="18"/>
        <v>6021.8536478146998</v>
      </c>
      <c r="H52" s="7">
        <f t="shared" si="18"/>
        <v>7527.3170597683747</v>
      </c>
      <c r="I52" s="7">
        <f t="shared" si="18"/>
        <v>9032.7804717220497</v>
      </c>
      <c r="J52" s="7">
        <f t="shared" si="18"/>
        <v>10538.243883675725</v>
      </c>
      <c r="K52" s="7">
        <f t="shared" si="18"/>
        <v>12043.7072956294</v>
      </c>
    </row>
    <row r="53" spans="2:13" ht="13.5" thickBot="1" x14ac:dyDescent="0.25">
      <c r="B53" s="5">
        <v>55000</v>
      </c>
      <c r="C53" s="7">
        <f t="shared" si="19"/>
        <v>727.18536478146996</v>
      </c>
      <c r="D53" s="7">
        <f t="shared" si="18"/>
        <v>1817.9634119536749</v>
      </c>
      <c r="E53" s="7">
        <f t="shared" si="18"/>
        <v>3635.9268239073499</v>
      </c>
      <c r="F53" s="7">
        <f t="shared" si="18"/>
        <v>5453.8902358610248</v>
      </c>
      <c r="G53" s="7">
        <f t="shared" si="18"/>
        <v>7271.8536478146998</v>
      </c>
      <c r="H53" s="7">
        <f t="shared" si="18"/>
        <v>9089.8170597683747</v>
      </c>
      <c r="I53" s="7">
        <f t="shared" si="18"/>
        <v>10907.78047172205</v>
      </c>
      <c r="J53" s="7">
        <f t="shared" si="18"/>
        <v>12725.743883675725</v>
      </c>
      <c r="K53" s="7">
        <f t="shared" si="18"/>
        <v>14543.7072956294</v>
      </c>
    </row>
    <row r="54" spans="2:13" ht="13.5" thickBot="1" x14ac:dyDescent="0.25">
      <c r="B54" s="5">
        <v>60000</v>
      </c>
      <c r="C54" s="7">
        <f t="shared" si="19"/>
        <v>852.18536478146996</v>
      </c>
      <c r="D54" s="7">
        <f t="shared" si="18"/>
        <v>2130.4634119536749</v>
      </c>
      <c r="E54" s="7">
        <f t="shared" si="18"/>
        <v>4260.9268239073499</v>
      </c>
      <c r="F54" s="7">
        <f t="shared" si="18"/>
        <v>6391.3902358610248</v>
      </c>
      <c r="G54" s="7">
        <f t="shared" si="18"/>
        <v>8521.8536478146998</v>
      </c>
      <c r="H54" s="7">
        <f t="shared" si="18"/>
        <v>10652.317059768375</v>
      </c>
      <c r="I54" s="7">
        <f t="shared" si="18"/>
        <v>12782.78047172205</v>
      </c>
      <c r="J54" s="7">
        <f t="shared" si="18"/>
        <v>14913.243883675725</v>
      </c>
      <c r="K54" s="7">
        <f t="shared" si="18"/>
        <v>17043.7072956294</v>
      </c>
    </row>
    <row r="55" spans="2:13" ht="13.5" thickBot="1" x14ac:dyDescent="0.25">
      <c r="B55" s="5">
        <v>65000</v>
      </c>
      <c r="C55" s="7">
        <f t="shared" si="19"/>
        <v>977.18536478146996</v>
      </c>
      <c r="D55" s="7">
        <f t="shared" si="18"/>
        <v>2442.9634119536749</v>
      </c>
      <c r="E55" s="7">
        <f t="shared" si="18"/>
        <v>4885.9268239073499</v>
      </c>
      <c r="F55" s="7">
        <f t="shared" si="18"/>
        <v>7328.8902358610248</v>
      </c>
      <c r="G55" s="7">
        <f t="shared" si="18"/>
        <v>9771.8536478146998</v>
      </c>
      <c r="H55" s="7">
        <f t="shared" si="18"/>
        <v>12214.817059768375</v>
      </c>
      <c r="I55" s="7">
        <f t="shared" si="18"/>
        <v>14657.78047172205</v>
      </c>
      <c r="J55" s="7">
        <f t="shared" si="18"/>
        <v>17100.743883675725</v>
      </c>
      <c r="K55" s="7">
        <f t="shared" si="18"/>
        <v>19543.7072956294</v>
      </c>
    </row>
    <row r="56" spans="2:13" ht="13.5" thickBot="1" x14ac:dyDescent="0.25">
      <c r="B56" s="5">
        <v>70000</v>
      </c>
      <c r="C56" s="7">
        <f t="shared" si="19"/>
        <v>1102.1853647814701</v>
      </c>
      <c r="D56" s="7">
        <f t="shared" si="18"/>
        <v>2755.4634119536749</v>
      </c>
      <c r="E56" s="7">
        <f t="shared" si="18"/>
        <v>5510.9268239073499</v>
      </c>
      <c r="F56" s="7">
        <f t="shared" si="18"/>
        <v>8266.3902358610248</v>
      </c>
      <c r="G56" s="7">
        <f t="shared" si="18"/>
        <v>11021.8536478147</v>
      </c>
      <c r="H56" s="7">
        <f t="shared" si="18"/>
        <v>13777.317059768375</v>
      </c>
      <c r="I56" s="7">
        <f t="shared" si="18"/>
        <v>16532.78047172205</v>
      </c>
      <c r="J56" s="7">
        <f t="shared" si="18"/>
        <v>19288.243883675725</v>
      </c>
      <c r="K56" s="7">
        <f t="shared" si="18"/>
        <v>22043.7072956294</v>
      </c>
    </row>
    <row r="57" spans="2:13" ht="13.5" thickBot="1" x14ac:dyDescent="0.25">
      <c r="B57" s="5">
        <v>80000</v>
      </c>
      <c r="C57" s="7">
        <f t="shared" si="19"/>
        <v>1352.1853647814701</v>
      </c>
      <c r="D57" s="7">
        <f t="shared" si="18"/>
        <v>3380.4634119536749</v>
      </c>
      <c r="E57" s="7">
        <f t="shared" si="18"/>
        <v>6760.9268239073499</v>
      </c>
      <c r="F57" s="7">
        <f t="shared" si="18"/>
        <v>10141.390235861025</v>
      </c>
      <c r="G57" s="7">
        <f t="shared" si="18"/>
        <v>13521.8536478147</v>
      </c>
      <c r="H57" s="7">
        <f t="shared" si="18"/>
        <v>16902.317059768375</v>
      </c>
      <c r="I57" s="7">
        <f t="shared" si="18"/>
        <v>20282.78047172205</v>
      </c>
      <c r="J57" s="7">
        <f t="shared" si="18"/>
        <v>23663.243883675725</v>
      </c>
      <c r="K57" s="7">
        <f t="shared" si="18"/>
        <v>27043.7072956294</v>
      </c>
    </row>
    <row r="58" spans="2:13" ht="13.5" thickBot="1" x14ac:dyDescent="0.25">
      <c r="B58" s="5">
        <v>90000</v>
      </c>
      <c r="C58" s="7">
        <f t="shared" si="19"/>
        <v>1602.1853647814701</v>
      </c>
      <c r="D58" s="7">
        <f t="shared" si="18"/>
        <v>4005.4634119536749</v>
      </c>
      <c r="E58" s="7">
        <f t="shared" si="18"/>
        <v>8010.9268239073499</v>
      </c>
      <c r="F58" s="7">
        <f t="shared" si="18"/>
        <v>12016.390235861025</v>
      </c>
      <c r="G58" s="7">
        <f t="shared" si="18"/>
        <v>16021.8536478147</v>
      </c>
      <c r="H58" s="7">
        <f t="shared" si="18"/>
        <v>20027.317059768375</v>
      </c>
      <c r="I58" s="7">
        <f t="shared" si="18"/>
        <v>24032.78047172205</v>
      </c>
      <c r="J58" s="7">
        <f t="shared" si="18"/>
        <v>28038.243883675725</v>
      </c>
      <c r="K58" s="7">
        <f t="shared" si="18"/>
        <v>32043.7072956294</v>
      </c>
    </row>
    <row r="59" spans="2:13" ht="13.5" thickBot="1" x14ac:dyDescent="0.25">
      <c r="B59" s="5">
        <v>100000</v>
      </c>
      <c r="C59" s="7">
        <f t="shared" si="19"/>
        <v>1852.1853647814701</v>
      </c>
      <c r="D59" s="7">
        <f t="shared" si="18"/>
        <v>4630.4634119536749</v>
      </c>
      <c r="E59" s="7">
        <f t="shared" si="18"/>
        <v>9260.9268239073499</v>
      </c>
      <c r="F59" s="7">
        <f t="shared" si="18"/>
        <v>13891.390235861025</v>
      </c>
      <c r="G59" s="7">
        <f t="shared" si="18"/>
        <v>18521.8536478147</v>
      </c>
      <c r="H59" s="7">
        <f t="shared" si="18"/>
        <v>23152.317059768375</v>
      </c>
      <c r="I59" s="21">
        <f t="shared" si="18"/>
        <v>27782.78047172205</v>
      </c>
      <c r="J59" s="21">
        <f t="shared" si="18"/>
        <v>32413.243883675725</v>
      </c>
      <c r="K59" s="21">
        <f t="shared" si="18"/>
        <v>37043.7072956294</v>
      </c>
    </row>
    <row r="60" spans="2:13" x14ac:dyDescent="0.2">
      <c r="B60" s="10"/>
      <c r="I60" s="20"/>
      <c r="J60" s="20"/>
      <c r="K60" s="20"/>
      <c r="L60" s="20"/>
      <c r="M60" s="20"/>
    </row>
    <row r="61" spans="2:13" x14ac:dyDescent="0.2">
      <c r="B61" s="1" t="s">
        <v>7</v>
      </c>
      <c r="I61" s="20"/>
      <c r="J61" s="20"/>
      <c r="K61" s="20"/>
      <c r="L61" s="20"/>
      <c r="M61" s="20"/>
    </row>
    <row r="62" spans="2:13" x14ac:dyDescent="0.2">
      <c r="B62" s="1" t="s">
        <v>20</v>
      </c>
    </row>
    <row r="63" spans="2:13" x14ac:dyDescent="0.2">
      <c r="B63" s="11" t="s">
        <v>23</v>
      </c>
      <c r="F63" s="12">
        <f>248.3*52.18</f>
        <v>12956.294</v>
      </c>
      <c r="G63" s="13" t="s">
        <v>41</v>
      </c>
    </row>
    <row r="64" spans="2:13" ht="6" customHeight="1" x14ac:dyDescent="0.2">
      <c r="B64" s="11"/>
      <c r="F64" s="11"/>
    </row>
    <row r="65" spans="2:13" ht="13.5" thickBot="1" x14ac:dyDescent="0.25">
      <c r="B65" s="11"/>
      <c r="C65" s="1" t="s">
        <v>21</v>
      </c>
      <c r="F65" s="11"/>
      <c r="G65" s="1"/>
      <c r="H65" s="1"/>
      <c r="M65" s="20"/>
    </row>
    <row r="66" spans="2:13" ht="13.5" thickBot="1" x14ac:dyDescent="0.25">
      <c r="B66" s="4" t="s">
        <v>0</v>
      </c>
      <c r="C66" s="9">
        <v>2</v>
      </c>
      <c r="D66" s="9">
        <v>5</v>
      </c>
      <c r="E66" s="9">
        <v>10</v>
      </c>
      <c r="F66" s="9">
        <v>15</v>
      </c>
      <c r="G66" s="9">
        <v>20</v>
      </c>
      <c r="H66" s="9">
        <v>25</v>
      </c>
      <c r="I66" s="9">
        <v>30</v>
      </c>
      <c r="J66" s="9">
        <v>35</v>
      </c>
      <c r="K66" s="9">
        <v>40</v>
      </c>
    </row>
    <row r="67" spans="2:13" ht="13.5" thickBot="1" x14ac:dyDescent="0.25">
      <c r="B67" s="6">
        <v>25000</v>
      </c>
      <c r="C67" s="7">
        <f>((B67-$F$63)*1/80*$C$66)/2</f>
        <v>150.546325</v>
      </c>
      <c r="D67" s="7">
        <f t="shared" ref="D67:D79" si="20">((B67-$F$63)*1/80*$D$66)/2</f>
        <v>376.3658125</v>
      </c>
      <c r="E67" s="7">
        <f t="shared" ref="E67:E79" si="21">((B67-$F$63)*1/80*$E$66)/2</f>
        <v>752.73162500000001</v>
      </c>
      <c r="F67" s="7">
        <f t="shared" ref="F67:F79" si="22">((B67-$F$63)*1/80*$F$66)/2</f>
        <v>1129.0974375000001</v>
      </c>
      <c r="G67" s="7">
        <f t="shared" ref="G67:G79" si="23">((B67-$F$63)*1/80*$G$66)/2</f>
        <v>1505.46325</v>
      </c>
      <c r="H67" s="7">
        <f t="shared" ref="H67:H79" si="24">((B67-$F$63)*1/80*$H$66)/2</f>
        <v>1881.8290625</v>
      </c>
      <c r="I67" s="7">
        <f t="shared" ref="I67:I79" si="25">((B67-$F$63)*1/80*$I$66)/2</f>
        <v>2258.1948750000001</v>
      </c>
      <c r="J67" s="7">
        <f t="shared" ref="J67:J79" si="26">((B67-$F$63)*1/80*$J$66)/2</f>
        <v>2634.5606874999999</v>
      </c>
      <c r="K67" s="7">
        <f t="shared" ref="K67:K79" si="27">((B67-$F$63)*1/80*$K$66)/2</f>
        <v>3010.9265</v>
      </c>
    </row>
    <row r="68" spans="2:13" ht="13.5" thickBot="1" x14ac:dyDescent="0.25">
      <c r="B68" s="5">
        <v>30000</v>
      </c>
      <c r="C68" s="7">
        <f t="shared" ref="C68:C79" si="28">((B68-$F$63)*1/80*$C$66)/2</f>
        <v>213.04632499999997</v>
      </c>
      <c r="D68" s="7">
        <f t="shared" si="20"/>
        <v>532.61581249999995</v>
      </c>
      <c r="E68" s="7">
        <f t="shared" si="21"/>
        <v>1065.2316249999999</v>
      </c>
      <c r="F68" s="7">
        <f t="shared" si="22"/>
        <v>1597.8474374999998</v>
      </c>
      <c r="G68" s="7">
        <f t="shared" si="23"/>
        <v>2130.4632499999998</v>
      </c>
      <c r="H68" s="7">
        <f t="shared" si="24"/>
        <v>2663.0790624999995</v>
      </c>
      <c r="I68" s="7">
        <f t="shared" si="25"/>
        <v>3195.6948749999997</v>
      </c>
      <c r="J68" s="7">
        <f t="shared" si="26"/>
        <v>3728.3106874999994</v>
      </c>
      <c r="K68" s="7">
        <f t="shared" si="27"/>
        <v>4260.9264999999996</v>
      </c>
    </row>
    <row r="69" spans="2:13" ht="13.5" thickBot="1" x14ac:dyDescent="0.25">
      <c r="B69" s="5">
        <v>35000</v>
      </c>
      <c r="C69" s="7">
        <f t="shared" si="28"/>
        <v>275.54632499999997</v>
      </c>
      <c r="D69" s="7">
        <f t="shared" si="20"/>
        <v>688.86581249999995</v>
      </c>
      <c r="E69" s="7">
        <f t="shared" si="21"/>
        <v>1377.7316249999999</v>
      </c>
      <c r="F69" s="7">
        <f t="shared" si="22"/>
        <v>2066.5974374999996</v>
      </c>
      <c r="G69" s="7">
        <f t="shared" si="23"/>
        <v>2755.4632499999998</v>
      </c>
      <c r="H69" s="7">
        <f t="shared" si="24"/>
        <v>3444.3290624999995</v>
      </c>
      <c r="I69" s="7">
        <f t="shared" si="25"/>
        <v>4133.1948749999992</v>
      </c>
      <c r="J69" s="7">
        <f t="shared" si="26"/>
        <v>4822.0606874999994</v>
      </c>
      <c r="K69" s="7">
        <f t="shared" si="27"/>
        <v>5510.9264999999996</v>
      </c>
    </row>
    <row r="70" spans="2:13" ht="13.5" thickBot="1" x14ac:dyDescent="0.25">
      <c r="B70" s="5">
        <v>40000</v>
      </c>
      <c r="C70" s="7">
        <f t="shared" si="28"/>
        <v>338.04632499999997</v>
      </c>
      <c r="D70" s="7">
        <f t="shared" si="20"/>
        <v>845.11581249999995</v>
      </c>
      <c r="E70" s="7">
        <f t="shared" si="21"/>
        <v>1690.2316249999999</v>
      </c>
      <c r="F70" s="7">
        <f t="shared" si="22"/>
        <v>2535.3474374999996</v>
      </c>
      <c r="G70" s="7">
        <f t="shared" si="23"/>
        <v>3380.4632499999998</v>
      </c>
      <c r="H70" s="7">
        <f t="shared" si="24"/>
        <v>4225.5790625</v>
      </c>
      <c r="I70" s="7">
        <f t="shared" si="25"/>
        <v>5070.6948749999992</v>
      </c>
      <c r="J70" s="7">
        <f t="shared" si="26"/>
        <v>5915.8106874999994</v>
      </c>
      <c r="K70" s="7">
        <f t="shared" si="27"/>
        <v>6760.9264999999996</v>
      </c>
    </row>
    <row r="71" spans="2:13" ht="13.5" thickBot="1" x14ac:dyDescent="0.25">
      <c r="B71" s="5">
        <v>45000</v>
      </c>
      <c r="C71" s="7">
        <f t="shared" si="28"/>
        <v>400.54632499999997</v>
      </c>
      <c r="D71" s="7">
        <f t="shared" si="20"/>
        <v>1001.3658124999999</v>
      </c>
      <c r="E71" s="7">
        <f t="shared" si="21"/>
        <v>2002.7316249999999</v>
      </c>
      <c r="F71" s="7">
        <f t="shared" si="22"/>
        <v>3004.0974374999996</v>
      </c>
      <c r="G71" s="7">
        <f t="shared" si="23"/>
        <v>4005.4632499999998</v>
      </c>
      <c r="H71" s="7">
        <f t="shared" si="24"/>
        <v>5006.8290625</v>
      </c>
      <c r="I71" s="7">
        <f t="shared" si="25"/>
        <v>6008.1948749999992</v>
      </c>
      <c r="J71" s="7">
        <f t="shared" si="26"/>
        <v>7009.5606874999994</v>
      </c>
      <c r="K71" s="7">
        <f t="shared" si="27"/>
        <v>8010.9264999999996</v>
      </c>
    </row>
    <row r="72" spans="2:13" ht="13.5" thickBot="1" x14ac:dyDescent="0.25">
      <c r="B72" s="5">
        <v>50000</v>
      </c>
      <c r="C72" s="7">
        <f t="shared" si="28"/>
        <v>463.04632499999997</v>
      </c>
      <c r="D72" s="7">
        <f t="shared" si="20"/>
        <v>1157.6158124999999</v>
      </c>
      <c r="E72" s="7">
        <f t="shared" si="21"/>
        <v>2315.2316249999999</v>
      </c>
      <c r="F72" s="7">
        <f t="shared" si="22"/>
        <v>3472.8474374999996</v>
      </c>
      <c r="G72" s="7">
        <f t="shared" si="23"/>
        <v>4630.4632499999998</v>
      </c>
      <c r="H72" s="7">
        <f t="shared" si="24"/>
        <v>5788.0790625</v>
      </c>
      <c r="I72" s="7">
        <f t="shared" si="25"/>
        <v>6945.6948749999992</v>
      </c>
      <c r="J72" s="7">
        <f t="shared" si="26"/>
        <v>8103.3106874999994</v>
      </c>
      <c r="K72" s="7">
        <f t="shared" si="27"/>
        <v>9260.9264999999996</v>
      </c>
    </row>
    <row r="73" spans="2:13" ht="13.5" thickBot="1" x14ac:dyDescent="0.25">
      <c r="B73" s="5">
        <v>55000</v>
      </c>
      <c r="C73" s="7">
        <f t="shared" si="28"/>
        <v>525.54632500000002</v>
      </c>
      <c r="D73" s="7">
        <f t="shared" si="20"/>
        <v>1313.8658125000002</v>
      </c>
      <c r="E73" s="7">
        <f t="shared" si="21"/>
        <v>2627.7316250000003</v>
      </c>
      <c r="F73" s="7">
        <f t="shared" si="22"/>
        <v>3941.5974375000001</v>
      </c>
      <c r="G73" s="7">
        <f t="shared" si="23"/>
        <v>5255.4632500000007</v>
      </c>
      <c r="H73" s="7">
        <f t="shared" si="24"/>
        <v>6569.3290625</v>
      </c>
      <c r="I73" s="7">
        <f t="shared" si="25"/>
        <v>7883.1948750000001</v>
      </c>
      <c r="J73" s="7">
        <f t="shared" si="26"/>
        <v>9197.0606875000012</v>
      </c>
      <c r="K73" s="7">
        <f t="shared" si="27"/>
        <v>10510.926500000001</v>
      </c>
    </row>
    <row r="74" spans="2:13" ht="13.5" thickBot="1" x14ac:dyDescent="0.25">
      <c r="B74" s="5">
        <v>60000</v>
      </c>
      <c r="C74" s="7">
        <f t="shared" si="28"/>
        <v>588.04632500000002</v>
      </c>
      <c r="D74" s="7">
        <f t="shared" si="20"/>
        <v>1470.1158125000002</v>
      </c>
      <c r="E74" s="7">
        <f t="shared" si="21"/>
        <v>2940.2316250000003</v>
      </c>
      <c r="F74" s="7">
        <f t="shared" si="22"/>
        <v>4410.3474375000005</v>
      </c>
      <c r="G74" s="7">
        <f t="shared" si="23"/>
        <v>5880.4632500000007</v>
      </c>
      <c r="H74" s="7">
        <f t="shared" si="24"/>
        <v>7350.5790625</v>
      </c>
      <c r="I74" s="7">
        <f t="shared" si="25"/>
        <v>8820.694875000001</v>
      </c>
      <c r="J74" s="7">
        <f t="shared" si="26"/>
        <v>10290.810687500001</v>
      </c>
      <c r="K74" s="7">
        <f t="shared" si="27"/>
        <v>11760.926500000001</v>
      </c>
    </row>
    <row r="75" spans="2:13" ht="13.5" thickBot="1" x14ac:dyDescent="0.25">
      <c r="B75" s="5">
        <v>65000</v>
      </c>
      <c r="C75" s="7">
        <f t="shared" si="28"/>
        <v>650.54632500000002</v>
      </c>
      <c r="D75" s="7">
        <f t="shared" si="20"/>
        <v>1626.3658125000002</v>
      </c>
      <c r="E75" s="7">
        <f t="shared" si="21"/>
        <v>3252.7316250000003</v>
      </c>
      <c r="F75" s="7">
        <f t="shared" si="22"/>
        <v>4879.0974375000005</v>
      </c>
      <c r="G75" s="7">
        <f t="shared" si="23"/>
        <v>6505.4632500000007</v>
      </c>
      <c r="H75" s="7">
        <f t="shared" si="24"/>
        <v>8131.8290625</v>
      </c>
      <c r="I75" s="7">
        <f t="shared" si="25"/>
        <v>9758.194875000001</v>
      </c>
      <c r="J75" s="7">
        <f t="shared" si="26"/>
        <v>11384.560687500001</v>
      </c>
      <c r="K75" s="7">
        <f t="shared" si="27"/>
        <v>13010.926500000001</v>
      </c>
    </row>
    <row r="76" spans="2:13" ht="13.5" thickBot="1" x14ac:dyDescent="0.25">
      <c r="B76" s="5">
        <v>70000</v>
      </c>
      <c r="C76" s="7">
        <f t="shared" si="28"/>
        <v>713.04632500000002</v>
      </c>
      <c r="D76" s="7">
        <f t="shared" si="20"/>
        <v>1782.6158125000002</v>
      </c>
      <c r="E76" s="7">
        <f t="shared" si="21"/>
        <v>3565.2316250000003</v>
      </c>
      <c r="F76" s="7">
        <f t="shared" si="22"/>
        <v>5347.8474375000005</v>
      </c>
      <c r="G76" s="7">
        <f t="shared" si="23"/>
        <v>7130.4632500000007</v>
      </c>
      <c r="H76" s="7">
        <f t="shared" si="24"/>
        <v>8913.0790625000009</v>
      </c>
      <c r="I76" s="7">
        <f t="shared" si="25"/>
        <v>10695.694875000001</v>
      </c>
      <c r="J76" s="7">
        <f t="shared" si="26"/>
        <v>12478.310687500001</v>
      </c>
      <c r="K76" s="7">
        <f t="shared" si="27"/>
        <v>14260.926500000001</v>
      </c>
    </row>
    <row r="77" spans="2:13" ht="13.5" thickBot="1" x14ac:dyDescent="0.25">
      <c r="B77" s="5">
        <v>80000</v>
      </c>
      <c r="C77" s="7">
        <f t="shared" si="28"/>
        <v>838.04632500000002</v>
      </c>
      <c r="D77" s="7">
        <f t="shared" si="20"/>
        <v>2095.1158125000002</v>
      </c>
      <c r="E77" s="7">
        <f t="shared" si="21"/>
        <v>4190.2316250000003</v>
      </c>
      <c r="F77" s="7">
        <f t="shared" si="22"/>
        <v>6285.3474375000005</v>
      </c>
      <c r="G77" s="7">
        <f t="shared" si="23"/>
        <v>8380.4632500000007</v>
      </c>
      <c r="H77" s="7">
        <f t="shared" si="24"/>
        <v>10475.579062500001</v>
      </c>
      <c r="I77" s="7">
        <f t="shared" si="25"/>
        <v>12570.694875000001</v>
      </c>
      <c r="J77" s="7">
        <f t="shared" si="26"/>
        <v>14665.810687500001</v>
      </c>
      <c r="K77" s="7">
        <f t="shared" si="27"/>
        <v>16760.926500000001</v>
      </c>
    </row>
    <row r="78" spans="2:13" ht="13.5" thickBot="1" x14ac:dyDescent="0.25">
      <c r="B78" s="5">
        <v>90000</v>
      </c>
      <c r="C78" s="7">
        <f t="shared" si="28"/>
        <v>963.04632500000002</v>
      </c>
      <c r="D78" s="7">
        <f t="shared" si="20"/>
        <v>2407.6158125000002</v>
      </c>
      <c r="E78" s="7">
        <f t="shared" si="21"/>
        <v>4815.2316250000003</v>
      </c>
      <c r="F78" s="7">
        <f t="shared" si="22"/>
        <v>7222.8474375000005</v>
      </c>
      <c r="G78" s="7">
        <f t="shared" si="23"/>
        <v>9630.4632500000007</v>
      </c>
      <c r="H78" s="7">
        <f t="shared" si="24"/>
        <v>12038.079062500001</v>
      </c>
      <c r="I78" s="7">
        <f t="shared" si="25"/>
        <v>14445.694875000001</v>
      </c>
      <c r="J78" s="7">
        <f t="shared" si="26"/>
        <v>16853.310687500001</v>
      </c>
      <c r="K78" s="7">
        <f t="shared" si="27"/>
        <v>19260.926500000001</v>
      </c>
    </row>
    <row r="79" spans="2:13" ht="13.5" thickBot="1" x14ac:dyDescent="0.25">
      <c r="B79" s="5">
        <v>100000</v>
      </c>
      <c r="C79" s="7">
        <f t="shared" si="28"/>
        <v>1088.046325</v>
      </c>
      <c r="D79" s="7">
        <f t="shared" si="20"/>
        <v>2720.1158125000002</v>
      </c>
      <c r="E79" s="7">
        <f t="shared" si="21"/>
        <v>5440.2316250000003</v>
      </c>
      <c r="F79" s="7">
        <f t="shared" si="22"/>
        <v>8160.3474375000005</v>
      </c>
      <c r="G79" s="7">
        <f t="shared" si="23"/>
        <v>10880.463250000001</v>
      </c>
      <c r="H79" s="7">
        <f t="shared" si="24"/>
        <v>13600.579062500001</v>
      </c>
      <c r="I79" s="7">
        <f t="shared" si="25"/>
        <v>16320.694875000001</v>
      </c>
      <c r="J79" s="7">
        <f t="shared" si="26"/>
        <v>19040.810687500001</v>
      </c>
      <c r="K79" s="7">
        <f t="shared" si="27"/>
        <v>21760.926500000001</v>
      </c>
    </row>
    <row r="80" spans="2:13" ht="13.5" thickBot="1" x14ac:dyDescent="0.25">
      <c r="B80" s="14"/>
      <c r="C80" s="15"/>
      <c r="D80" s="15"/>
      <c r="E80" s="15"/>
      <c r="F80" s="15"/>
      <c r="G80" s="15"/>
      <c r="H80" s="15"/>
      <c r="I80" s="15"/>
      <c r="J80" s="15"/>
      <c r="K80" s="15"/>
    </row>
    <row r="81" spans="1:11" ht="24.75" customHeight="1" thickBot="1" x14ac:dyDescent="0.25">
      <c r="A81" s="20"/>
      <c r="B81" s="22" t="s">
        <v>22</v>
      </c>
      <c r="C81" s="22"/>
      <c r="D81" s="22"/>
      <c r="E81" s="22"/>
      <c r="F81" s="22"/>
      <c r="G81" s="22"/>
      <c r="H81" s="22"/>
      <c r="I81" s="22"/>
      <c r="J81" s="22"/>
      <c r="K81" s="23"/>
    </row>
    <row r="82" spans="1:11" x14ac:dyDescent="0.2">
      <c r="A82" s="20"/>
    </row>
  </sheetData>
  <mergeCells count="4">
    <mergeCell ref="B81:K81"/>
    <mergeCell ref="B1:K1"/>
    <mergeCell ref="B2:K2"/>
    <mergeCell ref="B3:K3"/>
  </mergeCells>
  <phoneticPr fontId="2" type="noConversion"/>
  <pageMargins left="0.7" right="0.7" top="0.75" bottom="0.75" header="0.3" footer="0.3"/>
  <pageSetup paperSize="9" scale="6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topLeftCell="A64" zoomScaleNormal="100" workbookViewId="0">
      <selection activeCell="M17" sqref="M17"/>
    </sheetView>
  </sheetViews>
  <sheetFormatPr defaultRowHeight="12.75" x14ac:dyDescent="0.2"/>
  <cols>
    <col min="1" max="1" width="7" customWidth="1"/>
    <col min="2" max="2" width="21.7109375" customWidth="1"/>
    <col min="11" max="11" width="9.140625" customWidth="1"/>
  </cols>
  <sheetData>
    <row r="1" spans="2:11" ht="15.75" customHeight="1" x14ac:dyDescent="0.25">
      <c r="B1" s="25" t="s">
        <v>16</v>
      </c>
      <c r="C1" s="25"/>
      <c r="D1" s="25"/>
      <c r="E1" s="25"/>
      <c r="F1" s="25"/>
      <c r="G1" s="25"/>
      <c r="H1" s="25"/>
      <c r="I1" s="25"/>
      <c r="J1" s="25"/>
      <c r="K1" s="25"/>
    </row>
    <row r="2" spans="2:11" ht="15.75" customHeight="1" x14ac:dyDescent="0.25">
      <c r="B2" s="24" t="s">
        <v>18</v>
      </c>
      <c r="C2" s="24"/>
      <c r="D2" s="24"/>
      <c r="E2" s="24"/>
      <c r="F2" s="24"/>
      <c r="G2" s="24"/>
      <c r="H2" s="24"/>
      <c r="I2" s="24"/>
      <c r="J2" s="24"/>
      <c r="K2" s="24"/>
    </row>
    <row r="3" spans="2:11" x14ac:dyDescent="0.2">
      <c r="B3" s="1" t="s">
        <v>2</v>
      </c>
    </row>
    <row r="4" spans="2:11" x14ac:dyDescent="0.2">
      <c r="B4" s="1" t="s">
        <v>27</v>
      </c>
    </row>
    <row r="5" spans="2:11" x14ac:dyDescent="0.2">
      <c r="B5" s="10" t="s">
        <v>19</v>
      </c>
    </row>
    <row r="6" spans="2:11" ht="13.5" thickBot="1" x14ac:dyDescent="0.25">
      <c r="F6" s="1" t="s">
        <v>28</v>
      </c>
    </row>
    <row r="7" spans="2:11" ht="13.5" thickBot="1" x14ac:dyDescent="0.25">
      <c r="B7" s="4" t="s">
        <v>0</v>
      </c>
      <c r="C7" s="9">
        <v>2</v>
      </c>
      <c r="D7" s="9">
        <v>5</v>
      </c>
      <c r="E7" s="9">
        <v>10</v>
      </c>
      <c r="F7" s="9">
        <v>15</v>
      </c>
      <c r="G7" s="9">
        <v>20</v>
      </c>
      <c r="H7" s="9">
        <v>25</v>
      </c>
      <c r="I7" s="9">
        <v>30</v>
      </c>
      <c r="J7" s="9">
        <v>35</v>
      </c>
      <c r="K7" s="9">
        <v>40</v>
      </c>
    </row>
    <row r="8" spans="2:11" ht="13.5" thickBot="1" x14ac:dyDescent="0.25">
      <c r="B8" s="6">
        <v>25000</v>
      </c>
      <c r="C8" s="7">
        <f>B8*3/80*$C$7</f>
        <v>1875</v>
      </c>
      <c r="D8" s="8">
        <f>B8*3/80*$D$7</f>
        <v>4687.5</v>
      </c>
      <c r="E8" s="8">
        <f>B8*3/80*$E$7</f>
        <v>9375</v>
      </c>
      <c r="F8" s="8">
        <f>B8*3/80*$F$7</f>
        <v>14062.5</v>
      </c>
      <c r="G8" s="8">
        <f>B8*3/80*$G$7</f>
        <v>18750</v>
      </c>
      <c r="H8" s="8">
        <f>B8*3/80*$H$7</f>
        <v>23437.5</v>
      </c>
      <c r="I8" s="8">
        <f>B8*3/80*$I$7</f>
        <v>28125</v>
      </c>
      <c r="J8" s="8">
        <f>B8*3/80*$J$7</f>
        <v>32812.5</v>
      </c>
      <c r="K8" s="8">
        <f>B8*3/80*$K$7</f>
        <v>37500</v>
      </c>
    </row>
    <row r="9" spans="2:11" ht="13.5" thickBot="1" x14ac:dyDescent="0.25">
      <c r="B9" s="5">
        <v>30000</v>
      </c>
      <c r="C9" s="3">
        <f>B9*3/80*$C$7</f>
        <v>2250</v>
      </c>
      <c r="D9" s="2">
        <f t="shared" ref="D9:D20" si="0">B9*3/80*$D$7</f>
        <v>5625</v>
      </c>
      <c r="E9" s="2">
        <f t="shared" ref="E9:E20" si="1">B9*3/80*$E$7</f>
        <v>11250</v>
      </c>
      <c r="F9" s="8">
        <f t="shared" ref="F9:F20" si="2">B9*3/80*$F$7</f>
        <v>16875</v>
      </c>
      <c r="G9" s="8">
        <f t="shared" ref="G9:G20" si="3">B9*3/80*$G$7</f>
        <v>22500</v>
      </c>
      <c r="H9" s="2">
        <f t="shared" ref="H9:H20" si="4">B9*3/80*$H$7</f>
        <v>28125</v>
      </c>
      <c r="I9" s="2">
        <f t="shared" ref="I9:I20" si="5">B9*3/80*$I$7</f>
        <v>33750</v>
      </c>
      <c r="J9" s="2">
        <f t="shared" ref="J9:J20" si="6">B9*3/80*$J$7</f>
        <v>39375</v>
      </c>
      <c r="K9" s="2">
        <f t="shared" ref="K9:K20" si="7">B9*3/80*$K$7</f>
        <v>45000</v>
      </c>
    </row>
    <row r="10" spans="2:11" ht="13.5" thickBot="1" x14ac:dyDescent="0.25">
      <c r="B10" s="5">
        <v>35000</v>
      </c>
      <c r="C10" s="3">
        <f t="shared" ref="C10:C20" si="8">B10*3/80*$C$7</f>
        <v>2625</v>
      </c>
      <c r="D10" s="2">
        <f t="shared" si="0"/>
        <v>6562.5</v>
      </c>
      <c r="E10" s="2">
        <f t="shared" si="1"/>
        <v>13125</v>
      </c>
      <c r="F10" s="8">
        <f t="shared" si="2"/>
        <v>19687.5</v>
      </c>
      <c r="G10" s="8">
        <f t="shared" si="3"/>
        <v>26250</v>
      </c>
      <c r="H10" s="2">
        <f t="shared" si="4"/>
        <v>32812.5</v>
      </c>
      <c r="I10" s="2">
        <f t="shared" si="5"/>
        <v>39375</v>
      </c>
      <c r="J10" s="2">
        <f t="shared" si="6"/>
        <v>45937.5</v>
      </c>
      <c r="K10" s="2">
        <f t="shared" si="7"/>
        <v>52500</v>
      </c>
    </row>
    <row r="11" spans="2:11" ht="13.5" thickBot="1" x14ac:dyDescent="0.25">
      <c r="B11" s="5">
        <v>40000</v>
      </c>
      <c r="C11" s="3">
        <f t="shared" si="8"/>
        <v>3000</v>
      </c>
      <c r="D11" s="2">
        <f t="shared" si="0"/>
        <v>7500</v>
      </c>
      <c r="E11" s="2">
        <f t="shared" si="1"/>
        <v>15000</v>
      </c>
      <c r="F11" s="8">
        <f t="shared" si="2"/>
        <v>22500</v>
      </c>
      <c r="G11" s="8">
        <f t="shared" si="3"/>
        <v>30000</v>
      </c>
      <c r="H11" s="2">
        <f t="shared" si="4"/>
        <v>37500</v>
      </c>
      <c r="I11" s="2">
        <f t="shared" si="5"/>
        <v>45000</v>
      </c>
      <c r="J11" s="2">
        <f t="shared" si="6"/>
        <v>52500</v>
      </c>
      <c r="K11" s="2">
        <f t="shared" si="7"/>
        <v>60000</v>
      </c>
    </row>
    <row r="12" spans="2:11" ht="13.5" thickBot="1" x14ac:dyDescent="0.25">
      <c r="B12" s="5">
        <v>45000</v>
      </c>
      <c r="C12" s="3">
        <f t="shared" si="8"/>
        <v>3375</v>
      </c>
      <c r="D12" s="2">
        <f>B12*3/80*$D$7</f>
        <v>8437.5</v>
      </c>
      <c r="E12" s="2">
        <f>B12*3/80*$E$7</f>
        <v>16875</v>
      </c>
      <c r="F12" s="8">
        <f t="shared" si="2"/>
        <v>25312.5</v>
      </c>
      <c r="G12" s="8">
        <f t="shared" si="3"/>
        <v>33750</v>
      </c>
      <c r="H12" s="2">
        <f>B12*3/80*$H$7</f>
        <v>42187.5</v>
      </c>
      <c r="I12" s="2">
        <f>B12*3/80*$I$7</f>
        <v>50625</v>
      </c>
      <c r="J12" s="2">
        <f>B12*3/80*$J$7</f>
        <v>59062.5</v>
      </c>
      <c r="K12" s="2">
        <f>B12*3/80*$K$7</f>
        <v>67500</v>
      </c>
    </row>
    <row r="13" spans="2:11" ht="13.5" thickBot="1" x14ac:dyDescent="0.25">
      <c r="B13" s="5">
        <v>50000</v>
      </c>
      <c r="C13" s="3">
        <f t="shared" si="8"/>
        <v>3750</v>
      </c>
      <c r="D13" s="2">
        <f>B13*3/80*$D$7</f>
        <v>9375</v>
      </c>
      <c r="E13" s="2">
        <f>B13*3/80*$E$7</f>
        <v>18750</v>
      </c>
      <c r="F13" s="8">
        <f t="shared" si="2"/>
        <v>28125</v>
      </c>
      <c r="G13" s="8">
        <f t="shared" si="3"/>
        <v>37500</v>
      </c>
      <c r="H13" s="2">
        <f>B13*3/80*$H$7</f>
        <v>46875</v>
      </c>
      <c r="I13" s="2">
        <f>B13*3/80*$I$7</f>
        <v>56250</v>
      </c>
      <c r="J13" s="2">
        <f>B13*3/80*$J$7</f>
        <v>65625</v>
      </c>
      <c r="K13" s="2">
        <f>B13*3/80*$K$7</f>
        <v>75000</v>
      </c>
    </row>
    <row r="14" spans="2:11" ht="13.5" thickBot="1" x14ac:dyDescent="0.25">
      <c r="B14" s="5">
        <v>55000</v>
      </c>
      <c r="C14" s="3">
        <f t="shared" si="8"/>
        <v>4125</v>
      </c>
      <c r="D14" s="2">
        <f>B14*3/80*$D$7</f>
        <v>10312.5</v>
      </c>
      <c r="E14" s="2">
        <f>B14*3/80*$E$7</f>
        <v>20625</v>
      </c>
      <c r="F14" s="8">
        <f t="shared" si="2"/>
        <v>30937.5</v>
      </c>
      <c r="G14" s="8">
        <f t="shared" si="3"/>
        <v>41250</v>
      </c>
      <c r="H14" s="2">
        <f>B14*3/80*$H$7</f>
        <v>51562.5</v>
      </c>
      <c r="I14" s="2">
        <f>B14*3/80*$I$7</f>
        <v>61875</v>
      </c>
      <c r="J14" s="2">
        <f>B14*3/80*$J$7</f>
        <v>72187.5</v>
      </c>
      <c r="K14" s="2">
        <f>B14*3/80*$K$7</f>
        <v>82500</v>
      </c>
    </row>
    <row r="15" spans="2:11" ht="13.5" thickBot="1" x14ac:dyDescent="0.25">
      <c r="B15" s="5">
        <v>60000</v>
      </c>
      <c r="C15" s="3">
        <f t="shared" si="8"/>
        <v>4500</v>
      </c>
      <c r="D15" s="2">
        <f>B15*3/80*$D$7</f>
        <v>11250</v>
      </c>
      <c r="E15" s="2">
        <f>B15*3/80*$E$7</f>
        <v>22500</v>
      </c>
      <c r="F15" s="8">
        <f t="shared" si="2"/>
        <v>33750</v>
      </c>
      <c r="G15" s="8">
        <f t="shared" si="3"/>
        <v>45000</v>
      </c>
      <c r="H15" s="2">
        <f>B15*3/80*$H$7</f>
        <v>56250</v>
      </c>
      <c r="I15" s="2">
        <f>B15*3/80*$I$7</f>
        <v>67500</v>
      </c>
      <c r="J15" s="2">
        <f>B15*3/80*$J$7</f>
        <v>78750</v>
      </c>
      <c r="K15" s="2">
        <f>B15*3/80*$K$7</f>
        <v>90000</v>
      </c>
    </row>
    <row r="16" spans="2:11" ht="13.5" thickBot="1" x14ac:dyDescent="0.25">
      <c r="B16" s="5">
        <v>65000</v>
      </c>
      <c r="C16" s="3">
        <f t="shared" si="8"/>
        <v>4875</v>
      </c>
      <c r="D16" s="2">
        <f>B16*3/80*$D$7</f>
        <v>12187.5</v>
      </c>
      <c r="E16" s="2">
        <f>B16*3/80*$E$7</f>
        <v>24375</v>
      </c>
      <c r="F16" s="8">
        <f t="shared" si="2"/>
        <v>36562.5</v>
      </c>
      <c r="G16" s="8">
        <f t="shared" si="3"/>
        <v>48750</v>
      </c>
      <c r="H16" s="2">
        <f>B16*3/80*$H$7</f>
        <v>60937.5</v>
      </c>
      <c r="I16" s="2">
        <f>B16*3/80*$I$7</f>
        <v>73125</v>
      </c>
      <c r="J16" s="2">
        <f>B16*3/80*$J$7</f>
        <v>85312.5</v>
      </c>
      <c r="K16" s="2">
        <f>B16*3/80*$K$7</f>
        <v>97500</v>
      </c>
    </row>
    <row r="17" spans="2:11" ht="13.5" thickBot="1" x14ac:dyDescent="0.25">
      <c r="B17" s="5">
        <v>70000</v>
      </c>
      <c r="C17" s="3">
        <f t="shared" si="8"/>
        <v>5250</v>
      </c>
      <c r="D17" s="2">
        <f t="shared" si="0"/>
        <v>13125</v>
      </c>
      <c r="E17" s="2">
        <f t="shared" si="1"/>
        <v>26250</v>
      </c>
      <c r="F17" s="8">
        <f t="shared" si="2"/>
        <v>39375</v>
      </c>
      <c r="G17" s="8">
        <f t="shared" si="3"/>
        <v>52500</v>
      </c>
      <c r="H17" s="2">
        <f t="shared" si="4"/>
        <v>65625</v>
      </c>
      <c r="I17" s="2">
        <f t="shared" si="5"/>
        <v>78750</v>
      </c>
      <c r="J17" s="2">
        <f t="shared" si="6"/>
        <v>91875</v>
      </c>
      <c r="K17" s="2">
        <f t="shared" si="7"/>
        <v>105000</v>
      </c>
    </row>
    <row r="18" spans="2:11" ht="13.5" thickBot="1" x14ac:dyDescent="0.25">
      <c r="B18" s="5">
        <v>80000</v>
      </c>
      <c r="C18" s="3">
        <f t="shared" si="8"/>
        <v>6000</v>
      </c>
      <c r="D18" s="2">
        <f t="shared" si="0"/>
        <v>15000</v>
      </c>
      <c r="E18" s="2">
        <f t="shared" si="1"/>
        <v>30000</v>
      </c>
      <c r="F18" s="8">
        <f t="shared" si="2"/>
        <v>45000</v>
      </c>
      <c r="G18" s="8">
        <f t="shared" si="3"/>
        <v>60000</v>
      </c>
      <c r="H18" s="2">
        <f t="shared" si="4"/>
        <v>75000</v>
      </c>
      <c r="I18" s="2">
        <f t="shared" si="5"/>
        <v>90000</v>
      </c>
      <c r="J18" s="2">
        <f t="shared" si="6"/>
        <v>105000</v>
      </c>
      <c r="K18" s="2">
        <f t="shared" si="7"/>
        <v>120000</v>
      </c>
    </row>
    <row r="19" spans="2:11" ht="13.5" thickBot="1" x14ac:dyDescent="0.25">
      <c r="B19" s="5">
        <v>90000</v>
      </c>
      <c r="C19" s="3">
        <f t="shared" si="8"/>
        <v>6750</v>
      </c>
      <c r="D19" s="2">
        <f t="shared" si="0"/>
        <v>16875</v>
      </c>
      <c r="E19" s="2">
        <f t="shared" si="1"/>
        <v>33750</v>
      </c>
      <c r="F19" s="8">
        <f t="shared" si="2"/>
        <v>50625</v>
      </c>
      <c r="G19" s="8">
        <f t="shared" si="3"/>
        <v>67500</v>
      </c>
      <c r="H19" s="2">
        <f t="shared" si="4"/>
        <v>84375</v>
      </c>
      <c r="I19" s="2">
        <f t="shared" si="5"/>
        <v>101250</v>
      </c>
      <c r="J19" s="2">
        <f t="shared" si="6"/>
        <v>118125</v>
      </c>
      <c r="K19" s="2">
        <f t="shared" si="7"/>
        <v>135000</v>
      </c>
    </row>
    <row r="20" spans="2:11" ht="13.5" thickBot="1" x14ac:dyDescent="0.25">
      <c r="B20" s="5">
        <v>100000</v>
      </c>
      <c r="C20" s="3">
        <f t="shared" si="8"/>
        <v>7500</v>
      </c>
      <c r="D20" s="2">
        <f t="shared" si="0"/>
        <v>18750</v>
      </c>
      <c r="E20" s="2">
        <f t="shared" si="1"/>
        <v>37500</v>
      </c>
      <c r="F20" s="8">
        <f t="shared" si="2"/>
        <v>56250</v>
      </c>
      <c r="G20" s="8">
        <f t="shared" si="3"/>
        <v>75000</v>
      </c>
      <c r="H20" s="2">
        <f t="shared" si="4"/>
        <v>93750</v>
      </c>
      <c r="I20" s="2">
        <f t="shared" si="5"/>
        <v>112500</v>
      </c>
      <c r="J20" s="2">
        <f t="shared" si="6"/>
        <v>131250</v>
      </c>
      <c r="K20" s="2">
        <f t="shared" si="7"/>
        <v>150000</v>
      </c>
    </row>
    <row r="22" spans="2:11" x14ac:dyDescent="0.2">
      <c r="B22" s="1" t="s">
        <v>3</v>
      </c>
    </row>
    <row r="23" spans="2:11" x14ac:dyDescent="0.2">
      <c r="B23" s="1" t="s">
        <v>12</v>
      </c>
    </row>
    <row r="24" spans="2:11" x14ac:dyDescent="0.2">
      <c r="B24" s="10" t="s">
        <v>19</v>
      </c>
    </row>
    <row r="25" spans="2:11" ht="13.5" thickBot="1" x14ac:dyDescent="0.25">
      <c r="F25" s="1" t="s">
        <v>29</v>
      </c>
    </row>
    <row r="26" spans="2:11" ht="13.5" thickBot="1" x14ac:dyDescent="0.25">
      <c r="B26" s="4" t="s">
        <v>6</v>
      </c>
      <c r="C26" s="9">
        <v>2</v>
      </c>
      <c r="D26" s="9">
        <v>5</v>
      </c>
      <c r="E26" s="9">
        <v>10</v>
      </c>
      <c r="F26" s="9">
        <v>15</v>
      </c>
      <c r="G26" s="9">
        <v>20</v>
      </c>
      <c r="H26" s="9">
        <v>25</v>
      </c>
      <c r="I26" s="9">
        <v>30</v>
      </c>
      <c r="J26" s="9">
        <v>35</v>
      </c>
      <c r="K26" s="9">
        <v>40</v>
      </c>
    </row>
    <row r="27" spans="2:11" ht="13.5" thickBot="1" x14ac:dyDescent="0.25">
      <c r="B27" s="6">
        <v>25000</v>
      </c>
      <c r="C27" s="7">
        <f>IF($B$27*3/80*C26&lt;$B$27,$B$27,$B$27*3/80*C26)</f>
        <v>25000</v>
      </c>
      <c r="D27" s="7">
        <f>IF(B27*3/80*$D$26&lt;B27,B27,B27*3/80*$D$26)</f>
        <v>25000</v>
      </c>
      <c r="E27" s="7">
        <f>IF(B27*3/80*$E$26&lt;B27,B27,B27*3/80*$E$26)</f>
        <v>25000</v>
      </c>
      <c r="F27" s="7">
        <f>IF(B27*3/80*$F$26&lt;B27,B27,B27*3/80*$F$26)</f>
        <v>25000</v>
      </c>
      <c r="G27" s="7">
        <f>IF(B27*3/80*$G$26&lt;B27,B27,B27*3/80*$G$26)</f>
        <v>25000</v>
      </c>
      <c r="H27" s="7">
        <f>IF(B27*3/80*$H$26&lt;B27,B27,B27*3/80*$H$26)</f>
        <v>25000</v>
      </c>
      <c r="I27" s="7">
        <f>IF(B27*3/80*$I$26&lt;B27,B27,B27*3/80*$I$26)</f>
        <v>28125</v>
      </c>
      <c r="J27" s="7">
        <f>IF(B27*3/80*$J$26&lt;B27,B27,B27*3/80*$J$26)</f>
        <v>32812.5</v>
      </c>
      <c r="K27" s="7">
        <f>IF(B27*3/80*$K$26&lt;B27,B27,B27*3/80*$K$26)</f>
        <v>37500</v>
      </c>
    </row>
    <row r="28" spans="2:11" ht="13.5" thickBot="1" x14ac:dyDescent="0.25">
      <c r="B28" s="5">
        <v>30000</v>
      </c>
      <c r="C28" s="7">
        <f t="shared" ref="C28:C39" si="9">IF(B28*3/80*$C$26&lt;B28,B28,B28*3/80*$C$26)</f>
        <v>30000</v>
      </c>
      <c r="D28" s="7">
        <f t="shared" ref="D28:D39" si="10">IF(B28*3/80*$D$26&lt;B28,B28,B28*3/80*$D$26)</f>
        <v>30000</v>
      </c>
      <c r="E28" s="7">
        <f t="shared" ref="E28:E39" si="11">IF(B28*3/80*$E$26&lt;B28,B28,B28*3/80*$E$26)</f>
        <v>30000</v>
      </c>
      <c r="F28" s="7">
        <f t="shared" ref="F28:F39" si="12">IF(B28*3/80*$F$26&lt;B28,B28,B28*3/80*$F$26)</f>
        <v>30000</v>
      </c>
      <c r="G28" s="7">
        <f t="shared" ref="G28:G39" si="13">IF(B28*3/80*$G$26&lt;B28,B28,B28*3/80*$G$26)</f>
        <v>30000</v>
      </c>
      <c r="H28" s="7">
        <f t="shared" ref="H28:H39" si="14">IF(B28*3/80*$H$26&lt;B28,B28,B28*3/80*$H$26)</f>
        <v>30000</v>
      </c>
      <c r="I28" s="7">
        <f t="shared" ref="I28:I39" si="15">IF(B28*3/80*$I$26&lt;B28,B28,B28*3/80*$I$26)</f>
        <v>33750</v>
      </c>
      <c r="J28" s="7">
        <f t="shared" ref="J28:J39" si="16">IF(B28*3/80*$J$26&lt;B28,B28,B28*3/80*$J$26)</f>
        <v>39375</v>
      </c>
      <c r="K28" s="7">
        <f t="shared" ref="K28:K39" si="17">IF(B28*3/80*$K$26&lt;B28,B28,B28*3/80*$K$26)</f>
        <v>45000</v>
      </c>
    </row>
    <row r="29" spans="2:11" ht="13.5" thickBot="1" x14ac:dyDescent="0.25">
      <c r="B29" s="5">
        <v>35000</v>
      </c>
      <c r="C29" s="7">
        <f t="shared" si="9"/>
        <v>35000</v>
      </c>
      <c r="D29" s="7">
        <f t="shared" si="10"/>
        <v>35000</v>
      </c>
      <c r="E29" s="7">
        <f t="shared" si="11"/>
        <v>35000</v>
      </c>
      <c r="F29" s="7">
        <f t="shared" si="12"/>
        <v>35000</v>
      </c>
      <c r="G29" s="7">
        <f t="shared" si="13"/>
        <v>35000</v>
      </c>
      <c r="H29" s="7">
        <f t="shared" si="14"/>
        <v>35000</v>
      </c>
      <c r="I29" s="7">
        <f t="shared" si="15"/>
        <v>39375</v>
      </c>
      <c r="J29" s="7">
        <f t="shared" si="16"/>
        <v>45937.5</v>
      </c>
      <c r="K29" s="7">
        <f t="shared" si="17"/>
        <v>52500</v>
      </c>
    </row>
    <row r="30" spans="2:11" ht="13.5" thickBot="1" x14ac:dyDescent="0.25">
      <c r="B30" s="5">
        <v>40000</v>
      </c>
      <c r="C30" s="7">
        <f t="shared" si="9"/>
        <v>40000</v>
      </c>
      <c r="D30" s="7">
        <f t="shared" si="10"/>
        <v>40000</v>
      </c>
      <c r="E30" s="7">
        <f t="shared" si="11"/>
        <v>40000</v>
      </c>
      <c r="F30" s="7">
        <f t="shared" si="12"/>
        <v>40000</v>
      </c>
      <c r="G30" s="7">
        <f t="shared" si="13"/>
        <v>40000</v>
      </c>
      <c r="H30" s="7">
        <f t="shared" si="14"/>
        <v>40000</v>
      </c>
      <c r="I30" s="7">
        <f t="shared" si="15"/>
        <v>45000</v>
      </c>
      <c r="J30" s="7">
        <f t="shared" si="16"/>
        <v>52500</v>
      </c>
      <c r="K30" s="7">
        <f t="shared" si="17"/>
        <v>60000</v>
      </c>
    </row>
    <row r="31" spans="2:11" ht="13.5" thickBot="1" x14ac:dyDescent="0.25">
      <c r="B31" s="5">
        <v>45000</v>
      </c>
      <c r="C31" s="7">
        <f t="shared" si="9"/>
        <v>45000</v>
      </c>
      <c r="D31" s="7">
        <f>IF(B31*3/80*$D$26&lt;B31,B31,B31*3/80*$D$26)</f>
        <v>45000</v>
      </c>
      <c r="E31" s="7">
        <f>IF(B31*3/80*$E$26&lt;B31,B31,B31*3/80*$E$26)</f>
        <v>45000</v>
      </c>
      <c r="F31" s="7">
        <f t="shared" si="12"/>
        <v>45000</v>
      </c>
      <c r="G31" s="7">
        <f t="shared" si="13"/>
        <v>45000</v>
      </c>
      <c r="H31" s="7">
        <f>IF(B31*3/80*$H$26&lt;B31,B31,B31*3/80*$H$26)</f>
        <v>45000</v>
      </c>
      <c r="I31" s="7">
        <f>IF(B31*3/80*$I$26&lt;B31,B31,B31*3/80*$I$26)</f>
        <v>50625</v>
      </c>
      <c r="J31" s="7">
        <f>IF(B31*3/80*$J$26&lt;B31,B31,B31*3/80*$J$26)</f>
        <v>59062.5</v>
      </c>
      <c r="K31" s="7">
        <f>IF(B31*3/80*$K$26&lt;B31,B31,B31*3/80*$K$26)</f>
        <v>67500</v>
      </c>
    </row>
    <row r="32" spans="2:11" ht="13.5" thickBot="1" x14ac:dyDescent="0.25">
      <c r="B32" s="5">
        <v>50000</v>
      </c>
      <c r="C32" s="7">
        <f t="shared" si="9"/>
        <v>50000</v>
      </c>
      <c r="D32" s="7">
        <f>IF(B32*3/80*$D$26&lt;B32,B32,B32*3/80*$D$26)</f>
        <v>50000</v>
      </c>
      <c r="E32" s="7">
        <f>IF(B32*3/80*$E$26&lt;B32,B32,B32*3/80*$E$26)</f>
        <v>50000</v>
      </c>
      <c r="F32" s="7">
        <f t="shared" si="12"/>
        <v>50000</v>
      </c>
      <c r="G32" s="7">
        <f t="shared" si="13"/>
        <v>50000</v>
      </c>
      <c r="H32" s="7">
        <f>IF(B32*3/80*$H$26&lt;B32,B32,B32*3/80*$H$26)</f>
        <v>50000</v>
      </c>
      <c r="I32" s="7">
        <f>IF(B32*3/80*$I$26&lt;B32,B32,B32*3/80*$I$26)</f>
        <v>56250</v>
      </c>
      <c r="J32" s="7">
        <f>IF(B32*3/80*$J$26&lt;B32,B32,B32*3/80*$J$26)</f>
        <v>65625</v>
      </c>
      <c r="K32" s="7">
        <f>IF(B32*3/80*$K$26&lt;B32,B32,B32*3/80*$K$26)</f>
        <v>75000</v>
      </c>
    </row>
    <row r="33" spans="2:11" ht="13.5" thickBot="1" x14ac:dyDescent="0.25">
      <c r="B33" s="5">
        <v>55000</v>
      </c>
      <c r="C33" s="7">
        <f t="shared" si="9"/>
        <v>55000</v>
      </c>
      <c r="D33" s="7">
        <f>IF(B33*3/80*$D$26&lt;B33,B33,B33*3/80*$D$26)</f>
        <v>55000</v>
      </c>
      <c r="E33" s="7">
        <f>IF(B33*3/80*$E$26&lt;B33,B33,B33*3/80*$E$26)</f>
        <v>55000</v>
      </c>
      <c r="F33" s="7">
        <f t="shared" si="12"/>
        <v>55000</v>
      </c>
      <c r="G33" s="7">
        <f t="shared" si="13"/>
        <v>55000</v>
      </c>
      <c r="H33" s="7">
        <f>IF(B33*3/80*$H$26&lt;B33,B33,B33*3/80*$H$26)</f>
        <v>55000</v>
      </c>
      <c r="I33" s="7">
        <f>IF(B33*3/80*$I$26&lt;B33,B33,B33*3/80*$I$26)</f>
        <v>61875</v>
      </c>
      <c r="J33" s="7">
        <f>IF(B33*3/80*$J$26&lt;B33,B33,B33*3/80*$J$26)</f>
        <v>72187.5</v>
      </c>
      <c r="K33" s="7">
        <f>IF(B33*3/80*$K$26&lt;B33,B33,B33*3/80*$K$26)</f>
        <v>82500</v>
      </c>
    </row>
    <row r="34" spans="2:11" ht="13.5" thickBot="1" x14ac:dyDescent="0.25">
      <c r="B34" s="5">
        <v>60000</v>
      </c>
      <c r="C34" s="7">
        <f t="shared" si="9"/>
        <v>60000</v>
      </c>
      <c r="D34" s="7">
        <f>IF(B34*3/80*$D$26&lt;B34,B34,B34*3/80*$D$26)</f>
        <v>60000</v>
      </c>
      <c r="E34" s="7">
        <f>IF(B34*3/80*$E$26&lt;B34,B34,B34*3/80*$E$26)</f>
        <v>60000</v>
      </c>
      <c r="F34" s="7">
        <f t="shared" si="12"/>
        <v>60000</v>
      </c>
      <c r="G34" s="7">
        <f t="shared" si="13"/>
        <v>60000</v>
      </c>
      <c r="H34" s="7">
        <f>IF(B34*3/80*$H$26&lt;B34,B34,B34*3/80*$H$26)</f>
        <v>60000</v>
      </c>
      <c r="I34" s="7">
        <f>IF(B34*3/80*$I$26&lt;B34,B34,B34*3/80*$I$26)</f>
        <v>67500</v>
      </c>
      <c r="J34" s="7">
        <f>IF(B34*3/80*$J$26&lt;B34,B34,B34*3/80*$J$26)</f>
        <v>78750</v>
      </c>
      <c r="K34" s="7">
        <f>IF(B34*3/80*$K$26&lt;B34,B34,B34*3/80*$K$26)</f>
        <v>90000</v>
      </c>
    </row>
    <row r="35" spans="2:11" ht="13.5" thickBot="1" x14ac:dyDescent="0.25">
      <c r="B35" s="5">
        <v>65000</v>
      </c>
      <c r="C35" s="7">
        <f t="shared" si="9"/>
        <v>65000</v>
      </c>
      <c r="D35" s="7">
        <f>IF(B35*3/80*$D$26&lt;B35,B35,B35*3/80*$D$26)</f>
        <v>65000</v>
      </c>
      <c r="E35" s="7">
        <f>IF(B35*3/80*$E$26&lt;B35,B35,B35*3/80*$E$26)</f>
        <v>65000</v>
      </c>
      <c r="F35" s="7">
        <f t="shared" si="12"/>
        <v>65000</v>
      </c>
      <c r="G35" s="7">
        <f t="shared" si="13"/>
        <v>65000</v>
      </c>
      <c r="H35" s="7">
        <f>IF(B35*3/80*$H$26&lt;B35,B35,B35*3/80*$H$26)</f>
        <v>65000</v>
      </c>
      <c r="I35" s="7">
        <f>IF(B35*3/80*$I$26&lt;B35,B35,B35*3/80*$I$26)</f>
        <v>73125</v>
      </c>
      <c r="J35" s="7">
        <f>IF(B35*3/80*$J$26&lt;B35,B35,B35*3/80*$J$26)</f>
        <v>85312.5</v>
      </c>
      <c r="K35" s="7">
        <f>IF(B35*3/80*$K$26&lt;B35,B35,B35*3/80*$K$26)</f>
        <v>97500</v>
      </c>
    </row>
    <row r="36" spans="2:11" ht="13.5" thickBot="1" x14ac:dyDescent="0.25">
      <c r="B36" s="5">
        <v>70000</v>
      </c>
      <c r="C36" s="7">
        <f t="shared" si="9"/>
        <v>70000</v>
      </c>
      <c r="D36" s="7">
        <f t="shared" si="10"/>
        <v>70000</v>
      </c>
      <c r="E36" s="7">
        <f t="shared" si="11"/>
        <v>70000</v>
      </c>
      <c r="F36" s="7">
        <f t="shared" si="12"/>
        <v>70000</v>
      </c>
      <c r="G36" s="7">
        <f t="shared" si="13"/>
        <v>70000</v>
      </c>
      <c r="H36" s="7">
        <f t="shared" si="14"/>
        <v>70000</v>
      </c>
      <c r="I36" s="7">
        <f t="shared" si="15"/>
        <v>78750</v>
      </c>
      <c r="J36" s="7">
        <f t="shared" si="16"/>
        <v>91875</v>
      </c>
      <c r="K36" s="7">
        <f t="shared" si="17"/>
        <v>105000</v>
      </c>
    </row>
    <row r="37" spans="2:11" ht="13.5" thickBot="1" x14ac:dyDescent="0.25">
      <c r="B37" s="5">
        <v>80000</v>
      </c>
      <c r="C37" s="7">
        <f t="shared" si="9"/>
        <v>80000</v>
      </c>
      <c r="D37" s="7">
        <f t="shared" si="10"/>
        <v>80000</v>
      </c>
      <c r="E37" s="7">
        <f t="shared" si="11"/>
        <v>80000</v>
      </c>
      <c r="F37" s="7">
        <f t="shared" si="12"/>
        <v>80000</v>
      </c>
      <c r="G37" s="7">
        <f t="shared" si="13"/>
        <v>80000</v>
      </c>
      <c r="H37" s="7">
        <f t="shared" si="14"/>
        <v>80000</v>
      </c>
      <c r="I37" s="7">
        <f t="shared" si="15"/>
        <v>90000</v>
      </c>
      <c r="J37" s="7">
        <f t="shared" si="16"/>
        <v>105000</v>
      </c>
      <c r="K37" s="7">
        <f t="shared" si="17"/>
        <v>120000</v>
      </c>
    </row>
    <row r="38" spans="2:11" ht="13.5" thickBot="1" x14ac:dyDescent="0.25">
      <c r="B38" s="5">
        <v>90000</v>
      </c>
      <c r="C38" s="7">
        <f t="shared" si="9"/>
        <v>90000</v>
      </c>
      <c r="D38" s="7">
        <f t="shared" si="10"/>
        <v>90000</v>
      </c>
      <c r="E38" s="7">
        <f t="shared" si="11"/>
        <v>90000</v>
      </c>
      <c r="F38" s="7">
        <f t="shared" si="12"/>
        <v>90000</v>
      </c>
      <c r="G38" s="7">
        <f t="shared" si="13"/>
        <v>90000</v>
      </c>
      <c r="H38" s="7">
        <f t="shared" si="14"/>
        <v>90000</v>
      </c>
      <c r="I38" s="7">
        <f t="shared" si="15"/>
        <v>101250</v>
      </c>
      <c r="J38" s="7">
        <f t="shared" si="16"/>
        <v>118125</v>
      </c>
      <c r="K38" s="7">
        <f t="shared" si="17"/>
        <v>135000</v>
      </c>
    </row>
    <row r="39" spans="2:11" ht="13.5" thickBot="1" x14ac:dyDescent="0.25">
      <c r="B39" s="5">
        <v>100000</v>
      </c>
      <c r="C39" s="7">
        <f t="shared" si="9"/>
        <v>100000</v>
      </c>
      <c r="D39" s="7">
        <f t="shared" si="10"/>
        <v>100000</v>
      </c>
      <c r="E39" s="7">
        <f t="shared" si="11"/>
        <v>100000</v>
      </c>
      <c r="F39" s="7">
        <f t="shared" si="12"/>
        <v>100000</v>
      </c>
      <c r="G39" s="7">
        <f t="shared" si="13"/>
        <v>100000</v>
      </c>
      <c r="H39" s="7">
        <f t="shared" si="14"/>
        <v>100000</v>
      </c>
      <c r="I39" s="7">
        <f t="shared" si="15"/>
        <v>112500</v>
      </c>
      <c r="J39" s="7">
        <f t="shared" si="16"/>
        <v>131250</v>
      </c>
      <c r="K39" s="7">
        <f t="shared" si="17"/>
        <v>150000</v>
      </c>
    </row>
    <row r="41" spans="2:11" ht="6.75" customHeight="1" x14ac:dyDescent="0.2"/>
    <row r="42" spans="2:11" x14ac:dyDescent="0.2">
      <c r="B42" s="1" t="s">
        <v>5</v>
      </c>
    </row>
    <row r="43" spans="2:11" x14ac:dyDescent="0.2">
      <c r="B43" s="1" t="s">
        <v>25</v>
      </c>
    </row>
    <row r="44" spans="2:11" ht="13.5" thickBot="1" x14ac:dyDescent="0.25">
      <c r="F44" s="1" t="s">
        <v>28</v>
      </c>
    </row>
    <row r="45" spans="2:11" ht="13.5" thickBot="1" x14ac:dyDescent="0.25">
      <c r="B45" s="4" t="s">
        <v>0</v>
      </c>
      <c r="C45" s="9">
        <v>2</v>
      </c>
      <c r="D45" s="9">
        <v>5</v>
      </c>
      <c r="E45" s="9">
        <v>10</v>
      </c>
      <c r="F45" s="9">
        <v>15</v>
      </c>
      <c r="G45" s="9">
        <v>20</v>
      </c>
      <c r="H45" s="9">
        <v>25</v>
      </c>
      <c r="I45" s="9">
        <v>30</v>
      </c>
      <c r="J45" s="9">
        <v>35</v>
      </c>
      <c r="K45" s="9">
        <v>40</v>
      </c>
    </row>
    <row r="46" spans="2:11" ht="13.5" thickBot="1" x14ac:dyDescent="0.25">
      <c r="B46" s="6">
        <v>25000</v>
      </c>
      <c r="C46" s="7">
        <f t="shared" ref="C46:C58" si="18">B46*1/80*$C$7</f>
        <v>625</v>
      </c>
      <c r="D46" s="8">
        <f t="shared" ref="D46:D58" si="19">B46*1/80*$D$7</f>
        <v>1562.5</v>
      </c>
      <c r="E46" s="8">
        <f t="shared" ref="E46:E58" si="20">B46*1/80*$E$7</f>
        <v>3125</v>
      </c>
      <c r="F46" s="8">
        <f>B46*1/80*$F$45</f>
        <v>4687.5</v>
      </c>
      <c r="G46" s="8">
        <f>B46*1/80*$G$7</f>
        <v>6250</v>
      </c>
      <c r="H46" s="8">
        <f t="shared" ref="H46:H58" si="21">B46*1/80*$H$7</f>
        <v>7812.5</v>
      </c>
      <c r="I46" s="8">
        <f t="shared" ref="I46:I58" si="22">B46*1/80*$I$7</f>
        <v>9375</v>
      </c>
      <c r="J46" s="8">
        <f t="shared" ref="J46:J58" si="23">B46*1/80*$J$7</f>
        <v>10937.5</v>
      </c>
      <c r="K46" s="8">
        <f t="shared" ref="K46:K58" si="24">B46*1/80*$K$7</f>
        <v>12500</v>
      </c>
    </row>
    <row r="47" spans="2:11" ht="13.5" thickBot="1" x14ac:dyDescent="0.25">
      <c r="B47" s="5">
        <v>30000</v>
      </c>
      <c r="C47" s="3">
        <f t="shared" si="18"/>
        <v>750</v>
      </c>
      <c r="D47" s="2">
        <f t="shared" si="19"/>
        <v>1875</v>
      </c>
      <c r="E47" s="2">
        <f t="shared" si="20"/>
        <v>3750</v>
      </c>
      <c r="F47" s="8">
        <f t="shared" ref="F47:F58" si="25">B47*1/80*$F$45</f>
        <v>5625</v>
      </c>
      <c r="G47" s="8">
        <f t="shared" ref="G47:G58" si="26">B47*1/80*$G$7</f>
        <v>7500</v>
      </c>
      <c r="H47" s="2">
        <f t="shared" si="21"/>
        <v>9375</v>
      </c>
      <c r="I47" s="2">
        <f t="shared" si="22"/>
        <v>11250</v>
      </c>
      <c r="J47" s="2">
        <f t="shared" si="23"/>
        <v>13125</v>
      </c>
      <c r="K47" s="2">
        <f t="shared" si="24"/>
        <v>15000</v>
      </c>
    </row>
    <row r="48" spans="2:11" ht="13.5" thickBot="1" x14ac:dyDescent="0.25">
      <c r="B48" s="5">
        <v>35000</v>
      </c>
      <c r="C48" s="3">
        <f t="shared" si="18"/>
        <v>875</v>
      </c>
      <c r="D48" s="2">
        <f t="shared" si="19"/>
        <v>2187.5</v>
      </c>
      <c r="E48" s="2">
        <f t="shared" si="20"/>
        <v>4375</v>
      </c>
      <c r="F48" s="8">
        <f t="shared" si="25"/>
        <v>6562.5</v>
      </c>
      <c r="G48" s="8">
        <f t="shared" si="26"/>
        <v>8750</v>
      </c>
      <c r="H48" s="2">
        <f t="shared" si="21"/>
        <v>10937.5</v>
      </c>
      <c r="I48" s="2">
        <f t="shared" si="22"/>
        <v>13125</v>
      </c>
      <c r="J48" s="2">
        <f t="shared" si="23"/>
        <v>15312.5</v>
      </c>
      <c r="K48" s="2">
        <f t="shared" si="24"/>
        <v>17500</v>
      </c>
    </row>
    <row r="49" spans="2:11" ht="13.5" thickBot="1" x14ac:dyDescent="0.25">
      <c r="B49" s="5">
        <v>40000</v>
      </c>
      <c r="C49" s="3">
        <f t="shared" si="18"/>
        <v>1000</v>
      </c>
      <c r="D49" s="2">
        <f t="shared" si="19"/>
        <v>2500</v>
      </c>
      <c r="E49" s="2">
        <f t="shared" si="20"/>
        <v>5000</v>
      </c>
      <c r="F49" s="8">
        <f t="shared" si="25"/>
        <v>7500</v>
      </c>
      <c r="G49" s="8">
        <f t="shared" si="26"/>
        <v>10000</v>
      </c>
      <c r="H49" s="2">
        <f t="shared" si="21"/>
        <v>12500</v>
      </c>
      <c r="I49" s="2">
        <f t="shared" si="22"/>
        <v>15000</v>
      </c>
      <c r="J49" s="2">
        <f t="shared" si="23"/>
        <v>17500</v>
      </c>
      <c r="K49" s="2">
        <f t="shared" si="24"/>
        <v>20000</v>
      </c>
    </row>
    <row r="50" spans="2:11" ht="13.5" thickBot="1" x14ac:dyDescent="0.25">
      <c r="B50" s="5">
        <v>45000</v>
      </c>
      <c r="C50" s="3">
        <f t="shared" si="18"/>
        <v>1125</v>
      </c>
      <c r="D50" s="2">
        <f>B50*1/80*$D$7</f>
        <v>2812.5</v>
      </c>
      <c r="E50" s="2">
        <f>B50*1/80*$E$7</f>
        <v>5625</v>
      </c>
      <c r="F50" s="8">
        <f t="shared" si="25"/>
        <v>8437.5</v>
      </c>
      <c r="G50" s="8">
        <f t="shared" si="26"/>
        <v>11250</v>
      </c>
      <c r="H50" s="2">
        <f>B50*1/80*$H$7</f>
        <v>14062.5</v>
      </c>
      <c r="I50" s="2">
        <f>B50*1/80*$I$7</f>
        <v>16875</v>
      </c>
      <c r="J50" s="2">
        <f>B50*1/80*$J$7</f>
        <v>19687.5</v>
      </c>
      <c r="K50" s="2">
        <f>B50*1/80*$K$7</f>
        <v>22500</v>
      </c>
    </row>
    <row r="51" spans="2:11" ht="13.5" thickBot="1" x14ac:dyDescent="0.25">
      <c r="B51" s="5">
        <v>50000</v>
      </c>
      <c r="C51" s="3">
        <f t="shared" si="18"/>
        <v>1250</v>
      </c>
      <c r="D51" s="2">
        <f>B51*1/80*$D$7</f>
        <v>3125</v>
      </c>
      <c r="E51" s="2">
        <f>B51*1/80*$E$7</f>
        <v>6250</v>
      </c>
      <c r="F51" s="8">
        <f t="shared" si="25"/>
        <v>9375</v>
      </c>
      <c r="G51" s="8">
        <f t="shared" si="26"/>
        <v>12500</v>
      </c>
      <c r="H51" s="2">
        <f>B51*1/80*$H$7</f>
        <v>15625</v>
      </c>
      <c r="I51" s="2">
        <f>B51*1/80*$I$7</f>
        <v>18750</v>
      </c>
      <c r="J51" s="2">
        <f>B51*1/80*$J$7</f>
        <v>21875</v>
      </c>
      <c r="K51" s="2">
        <f>B51*1/80*$K$7</f>
        <v>25000</v>
      </c>
    </row>
    <row r="52" spans="2:11" ht="13.5" thickBot="1" x14ac:dyDescent="0.25">
      <c r="B52" s="5">
        <v>55000</v>
      </c>
      <c r="C52" s="3">
        <f t="shared" si="18"/>
        <v>1375</v>
      </c>
      <c r="D52" s="2">
        <f>B52*1/80*$D$7</f>
        <v>3437.5</v>
      </c>
      <c r="E52" s="2">
        <f>B52*1/80*$E$7</f>
        <v>6875</v>
      </c>
      <c r="F52" s="8">
        <f t="shared" si="25"/>
        <v>10312.5</v>
      </c>
      <c r="G52" s="8">
        <f t="shared" si="26"/>
        <v>13750</v>
      </c>
      <c r="H52" s="2">
        <f>B52*1/80*$H$7</f>
        <v>17187.5</v>
      </c>
      <c r="I52" s="2">
        <f>B52*1/80*$I$7</f>
        <v>20625</v>
      </c>
      <c r="J52" s="2">
        <f>B52*1/80*$J$7</f>
        <v>24062.5</v>
      </c>
      <c r="K52" s="2">
        <f>B52*1/80*$K$7</f>
        <v>27500</v>
      </c>
    </row>
    <row r="53" spans="2:11" ht="13.5" thickBot="1" x14ac:dyDescent="0.25">
      <c r="B53" s="5">
        <v>60000</v>
      </c>
      <c r="C53" s="3">
        <f t="shared" si="18"/>
        <v>1500</v>
      </c>
      <c r="D53" s="2">
        <f>B53*1/80*$D$7</f>
        <v>3750</v>
      </c>
      <c r="E53" s="2">
        <f>B53*1/80*$E$7</f>
        <v>7500</v>
      </c>
      <c r="F53" s="8">
        <f t="shared" si="25"/>
        <v>11250</v>
      </c>
      <c r="G53" s="8">
        <f t="shared" si="26"/>
        <v>15000</v>
      </c>
      <c r="H53" s="2">
        <f>B53*1/80*$H$7</f>
        <v>18750</v>
      </c>
      <c r="I53" s="2">
        <f>B53*1/80*$I$7</f>
        <v>22500</v>
      </c>
      <c r="J53" s="2">
        <f>B53*1/80*$J$7</f>
        <v>26250</v>
      </c>
      <c r="K53" s="2">
        <f>B53*1/80*$K$7</f>
        <v>30000</v>
      </c>
    </row>
    <row r="54" spans="2:11" ht="13.5" thickBot="1" x14ac:dyDescent="0.25">
      <c r="B54" s="5">
        <v>65000</v>
      </c>
      <c r="C54" s="3">
        <f t="shared" si="18"/>
        <v>1625</v>
      </c>
      <c r="D54" s="2">
        <f>B54*1/80*$D$7</f>
        <v>4062.5</v>
      </c>
      <c r="E54" s="2">
        <f>B54*1/80*$E$7</f>
        <v>8125</v>
      </c>
      <c r="F54" s="8">
        <f t="shared" si="25"/>
        <v>12187.5</v>
      </c>
      <c r="G54" s="8">
        <f t="shared" si="26"/>
        <v>16250</v>
      </c>
      <c r="H54" s="2">
        <f>B54*1/80*$H$7</f>
        <v>20312.5</v>
      </c>
      <c r="I54" s="2">
        <f>B54*1/80*$I$7</f>
        <v>24375</v>
      </c>
      <c r="J54" s="2">
        <f>B54*1/80*$J$7</f>
        <v>28437.5</v>
      </c>
      <c r="K54" s="2">
        <f>B54*1/80*$K$7</f>
        <v>32500</v>
      </c>
    </row>
    <row r="55" spans="2:11" ht="13.5" thickBot="1" x14ac:dyDescent="0.25">
      <c r="B55" s="5">
        <v>70000</v>
      </c>
      <c r="C55" s="3">
        <f t="shared" si="18"/>
        <v>1750</v>
      </c>
      <c r="D55" s="2">
        <f t="shared" si="19"/>
        <v>4375</v>
      </c>
      <c r="E55" s="2">
        <f t="shared" si="20"/>
        <v>8750</v>
      </c>
      <c r="F55" s="8">
        <f t="shared" si="25"/>
        <v>13125</v>
      </c>
      <c r="G55" s="8">
        <f t="shared" si="26"/>
        <v>17500</v>
      </c>
      <c r="H55" s="2">
        <f t="shared" si="21"/>
        <v>21875</v>
      </c>
      <c r="I55" s="2">
        <f t="shared" si="22"/>
        <v>26250</v>
      </c>
      <c r="J55" s="2">
        <f t="shared" si="23"/>
        <v>30625</v>
      </c>
      <c r="K55" s="2">
        <f t="shared" si="24"/>
        <v>35000</v>
      </c>
    </row>
    <row r="56" spans="2:11" ht="13.5" thickBot="1" x14ac:dyDescent="0.25">
      <c r="B56" s="5">
        <v>80000</v>
      </c>
      <c r="C56" s="3">
        <f t="shared" si="18"/>
        <v>2000</v>
      </c>
      <c r="D56" s="2">
        <f t="shared" si="19"/>
        <v>5000</v>
      </c>
      <c r="E56" s="2">
        <f t="shared" si="20"/>
        <v>10000</v>
      </c>
      <c r="F56" s="8">
        <f t="shared" si="25"/>
        <v>15000</v>
      </c>
      <c r="G56" s="8">
        <f t="shared" si="26"/>
        <v>20000</v>
      </c>
      <c r="H56" s="2">
        <f t="shared" si="21"/>
        <v>25000</v>
      </c>
      <c r="I56" s="2">
        <f t="shared" si="22"/>
        <v>30000</v>
      </c>
      <c r="J56" s="2">
        <f t="shared" si="23"/>
        <v>35000</v>
      </c>
      <c r="K56" s="2">
        <f t="shared" si="24"/>
        <v>40000</v>
      </c>
    </row>
    <row r="57" spans="2:11" ht="13.5" thickBot="1" x14ac:dyDescent="0.25">
      <c r="B57" s="5">
        <v>90000</v>
      </c>
      <c r="C57" s="3">
        <f t="shared" si="18"/>
        <v>2250</v>
      </c>
      <c r="D57" s="2">
        <f t="shared" si="19"/>
        <v>5625</v>
      </c>
      <c r="E57" s="2">
        <f t="shared" si="20"/>
        <v>11250</v>
      </c>
      <c r="F57" s="8">
        <f t="shared" si="25"/>
        <v>16875</v>
      </c>
      <c r="G57" s="8">
        <f t="shared" si="26"/>
        <v>22500</v>
      </c>
      <c r="H57" s="2">
        <f t="shared" si="21"/>
        <v>28125</v>
      </c>
      <c r="I57" s="2">
        <f t="shared" si="22"/>
        <v>33750</v>
      </c>
      <c r="J57" s="2">
        <f t="shared" si="23"/>
        <v>39375</v>
      </c>
      <c r="K57" s="2">
        <f t="shared" si="24"/>
        <v>45000</v>
      </c>
    </row>
    <row r="58" spans="2:11" ht="13.5" thickBot="1" x14ac:dyDescent="0.25">
      <c r="B58" s="5">
        <v>100000</v>
      </c>
      <c r="C58" s="3">
        <f t="shared" si="18"/>
        <v>2500</v>
      </c>
      <c r="D58" s="2">
        <f t="shared" si="19"/>
        <v>6250</v>
      </c>
      <c r="E58" s="2">
        <f t="shared" si="20"/>
        <v>12500</v>
      </c>
      <c r="F58" s="8">
        <f t="shared" si="25"/>
        <v>18750</v>
      </c>
      <c r="G58" s="8">
        <f t="shared" si="26"/>
        <v>25000</v>
      </c>
      <c r="H58" s="2">
        <f t="shared" si="21"/>
        <v>31250</v>
      </c>
      <c r="I58" s="2">
        <f t="shared" si="22"/>
        <v>37500</v>
      </c>
      <c r="J58" s="2">
        <f t="shared" si="23"/>
        <v>43750</v>
      </c>
      <c r="K58" s="2">
        <f t="shared" si="24"/>
        <v>50000</v>
      </c>
    </row>
    <row r="60" spans="2:11" x14ac:dyDescent="0.2">
      <c r="B60" s="1" t="s">
        <v>7</v>
      </c>
    </row>
    <row r="61" spans="2:11" x14ac:dyDescent="0.2">
      <c r="B61" s="1" t="s">
        <v>20</v>
      </c>
    </row>
    <row r="62" spans="2:11" ht="13.5" thickBot="1" x14ac:dyDescent="0.25">
      <c r="C62" s="1" t="s">
        <v>21</v>
      </c>
    </row>
    <row r="63" spans="2:11" ht="13.5" thickBot="1" x14ac:dyDescent="0.25">
      <c r="B63" s="4" t="s">
        <v>0</v>
      </c>
      <c r="C63" s="9">
        <v>2</v>
      </c>
      <c r="D63" s="9">
        <v>5</v>
      </c>
      <c r="E63" s="9">
        <v>10</v>
      </c>
      <c r="F63" s="9">
        <v>15</v>
      </c>
      <c r="G63" s="9">
        <v>20</v>
      </c>
      <c r="H63" s="9">
        <v>25</v>
      </c>
      <c r="I63" s="9">
        <v>30</v>
      </c>
      <c r="J63" s="9">
        <v>35</v>
      </c>
      <c r="K63" s="9">
        <v>40</v>
      </c>
    </row>
    <row r="64" spans="2:11" ht="13.5" thickBot="1" x14ac:dyDescent="0.25">
      <c r="B64" s="6">
        <v>25000</v>
      </c>
      <c r="C64" s="7">
        <f t="shared" ref="C64:C76" si="27">B64*1/160*$C$7</f>
        <v>312.5</v>
      </c>
      <c r="D64" s="8">
        <f t="shared" ref="D64:D76" si="28">B64*1/160*$D$7</f>
        <v>781.25</v>
      </c>
      <c r="E64" s="8">
        <f t="shared" ref="E64:E76" si="29">B64*1/160*$E$7</f>
        <v>1562.5</v>
      </c>
      <c r="F64" s="8">
        <f>B64*1/160*$F$63</f>
        <v>2343.75</v>
      </c>
      <c r="G64" s="8">
        <f>B64*1/160*$G$7</f>
        <v>3125</v>
      </c>
      <c r="H64" s="8">
        <f t="shared" ref="H64:H76" si="30">B64*1/160*$H$7</f>
        <v>3906.25</v>
      </c>
      <c r="I64" s="8">
        <f t="shared" ref="I64:I76" si="31">B64*1/160*$I$7</f>
        <v>4687.5</v>
      </c>
      <c r="J64" s="8">
        <f t="shared" ref="J64:J76" si="32">B64*1/160*$J$7</f>
        <v>5468.75</v>
      </c>
      <c r="K64" s="8">
        <f t="shared" ref="K64:K76" si="33">B64*1/160*$K$7</f>
        <v>6250</v>
      </c>
    </row>
    <row r="65" spans="2:11" ht="13.5" thickBot="1" x14ac:dyDescent="0.25">
      <c r="B65" s="5">
        <v>30000</v>
      </c>
      <c r="C65" s="3">
        <f t="shared" si="27"/>
        <v>375</v>
      </c>
      <c r="D65" s="2">
        <f t="shared" si="28"/>
        <v>937.5</v>
      </c>
      <c r="E65" s="2">
        <f t="shared" si="29"/>
        <v>1875</v>
      </c>
      <c r="F65" s="8">
        <f t="shared" ref="F65:F76" si="34">B65*1/160*$F$63</f>
        <v>2812.5</v>
      </c>
      <c r="G65" s="8">
        <f t="shared" ref="G65:G76" si="35">B65*1/160*$G$7</f>
        <v>3750</v>
      </c>
      <c r="H65" s="2">
        <f t="shared" si="30"/>
        <v>4687.5</v>
      </c>
      <c r="I65" s="2">
        <f t="shared" si="31"/>
        <v>5625</v>
      </c>
      <c r="J65" s="2">
        <f t="shared" si="32"/>
        <v>6562.5</v>
      </c>
      <c r="K65" s="2">
        <f t="shared" si="33"/>
        <v>7500</v>
      </c>
    </row>
    <row r="66" spans="2:11" ht="13.5" thickBot="1" x14ac:dyDescent="0.25">
      <c r="B66" s="5">
        <v>35000</v>
      </c>
      <c r="C66" s="3">
        <f t="shared" si="27"/>
        <v>437.5</v>
      </c>
      <c r="D66" s="2">
        <f t="shared" si="28"/>
        <v>1093.75</v>
      </c>
      <c r="E66" s="2">
        <f t="shared" si="29"/>
        <v>2187.5</v>
      </c>
      <c r="F66" s="8">
        <f t="shared" si="34"/>
        <v>3281.25</v>
      </c>
      <c r="G66" s="8">
        <f t="shared" si="35"/>
        <v>4375</v>
      </c>
      <c r="H66" s="2">
        <f t="shared" si="30"/>
        <v>5468.75</v>
      </c>
      <c r="I66" s="2">
        <f t="shared" si="31"/>
        <v>6562.5</v>
      </c>
      <c r="J66" s="2">
        <f t="shared" si="32"/>
        <v>7656.25</v>
      </c>
      <c r="K66" s="2">
        <f t="shared" si="33"/>
        <v>8750</v>
      </c>
    </row>
    <row r="67" spans="2:11" ht="13.5" thickBot="1" x14ac:dyDescent="0.25">
      <c r="B67" s="5">
        <v>40000</v>
      </c>
      <c r="C67" s="3">
        <f t="shared" si="27"/>
        <v>500</v>
      </c>
      <c r="D67" s="2">
        <f t="shared" si="28"/>
        <v>1250</v>
      </c>
      <c r="E67" s="2">
        <f t="shared" si="29"/>
        <v>2500</v>
      </c>
      <c r="F67" s="8">
        <f t="shared" si="34"/>
        <v>3750</v>
      </c>
      <c r="G67" s="8">
        <f t="shared" si="35"/>
        <v>5000</v>
      </c>
      <c r="H67" s="2">
        <f t="shared" si="30"/>
        <v>6250</v>
      </c>
      <c r="I67" s="2">
        <f t="shared" si="31"/>
        <v>7500</v>
      </c>
      <c r="J67" s="2">
        <f t="shared" si="32"/>
        <v>8750</v>
      </c>
      <c r="K67" s="2">
        <f t="shared" si="33"/>
        <v>10000</v>
      </c>
    </row>
    <row r="68" spans="2:11" ht="13.5" thickBot="1" x14ac:dyDescent="0.25">
      <c r="B68" s="5">
        <v>45000</v>
      </c>
      <c r="C68" s="3">
        <f t="shared" si="27"/>
        <v>562.5</v>
      </c>
      <c r="D68" s="2">
        <f>B68*1/160*$D$7</f>
        <v>1406.25</v>
      </c>
      <c r="E68" s="2">
        <f>B68*1/160*$E$7</f>
        <v>2812.5</v>
      </c>
      <c r="F68" s="8">
        <f t="shared" si="34"/>
        <v>4218.75</v>
      </c>
      <c r="G68" s="8">
        <f t="shared" si="35"/>
        <v>5625</v>
      </c>
      <c r="H68" s="2">
        <f>B68*1/160*$H$7</f>
        <v>7031.25</v>
      </c>
      <c r="I68" s="2">
        <f>B68*1/160*$I$7</f>
        <v>8437.5</v>
      </c>
      <c r="J68" s="2">
        <f>B68*1/160*$J$7</f>
        <v>9843.75</v>
      </c>
      <c r="K68" s="2">
        <f>B68*1/160*$K$7</f>
        <v>11250</v>
      </c>
    </row>
    <row r="69" spans="2:11" ht="13.5" thickBot="1" x14ac:dyDescent="0.25">
      <c r="B69" s="5">
        <v>50000</v>
      </c>
      <c r="C69" s="3">
        <f t="shared" si="27"/>
        <v>625</v>
      </c>
      <c r="D69" s="2">
        <f>B69*1/160*$D$7</f>
        <v>1562.5</v>
      </c>
      <c r="E69" s="2">
        <f>B69*1/160*$E$7</f>
        <v>3125</v>
      </c>
      <c r="F69" s="8">
        <f t="shared" si="34"/>
        <v>4687.5</v>
      </c>
      <c r="G69" s="8">
        <f t="shared" si="35"/>
        <v>6250</v>
      </c>
      <c r="H69" s="2">
        <f>B69*1/160*$H$7</f>
        <v>7812.5</v>
      </c>
      <c r="I69" s="2">
        <f>B69*1/160*$I$7</f>
        <v>9375</v>
      </c>
      <c r="J69" s="2">
        <f>B69*1/160*$J$7</f>
        <v>10937.5</v>
      </c>
      <c r="K69" s="2">
        <f>B69*1/160*$K$7</f>
        <v>12500</v>
      </c>
    </row>
    <row r="70" spans="2:11" ht="13.5" thickBot="1" x14ac:dyDescent="0.25">
      <c r="B70" s="5">
        <v>55000</v>
      </c>
      <c r="C70" s="3">
        <f t="shared" si="27"/>
        <v>687.5</v>
      </c>
      <c r="D70" s="2">
        <f>B70*1/160*$D$7</f>
        <v>1718.75</v>
      </c>
      <c r="E70" s="2">
        <f>B70*1/160*$E$7</f>
        <v>3437.5</v>
      </c>
      <c r="F70" s="8">
        <f t="shared" si="34"/>
        <v>5156.25</v>
      </c>
      <c r="G70" s="8">
        <f t="shared" si="35"/>
        <v>6875</v>
      </c>
      <c r="H70" s="2">
        <f>B70*1/160*$H$7</f>
        <v>8593.75</v>
      </c>
      <c r="I70" s="2">
        <f>B70*1/160*$I$7</f>
        <v>10312.5</v>
      </c>
      <c r="J70" s="2">
        <f>B70*1/160*$J$7</f>
        <v>12031.25</v>
      </c>
      <c r="K70" s="2">
        <f>B70*1/160*$K$7</f>
        <v>13750</v>
      </c>
    </row>
    <row r="71" spans="2:11" ht="13.5" thickBot="1" x14ac:dyDescent="0.25">
      <c r="B71" s="5">
        <v>60000</v>
      </c>
      <c r="C71" s="3">
        <f t="shared" si="27"/>
        <v>750</v>
      </c>
      <c r="D71" s="2">
        <f>B71*1/160*$D$7</f>
        <v>1875</v>
      </c>
      <c r="E71" s="2">
        <f>B71*1/160*$E$7</f>
        <v>3750</v>
      </c>
      <c r="F71" s="8">
        <f t="shared" si="34"/>
        <v>5625</v>
      </c>
      <c r="G71" s="8">
        <f t="shared" si="35"/>
        <v>7500</v>
      </c>
      <c r="H71" s="2">
        <f>B71*1/160*$H$7</f>
        <v>9375</v>
      </c>
      <c r="I71" s="2">
        <f>B71*1/160*$I$7</f>
        <v>11250</v>
      </c>
      <c r="J71" s="2">
        <f>B71*1/160*$J$7</f>
        <v>13125</v>
      </c>
      <c r="K71" s="2">
        <f>B71*1/160*$K$7</f>
        <v>15000</v>
      </c>
    </row>
    <row r="72" spans="2:11" ht="13.5" thickBot="1" x14ac:dyDescent="0.25">
      <c r="B72" s="5">
        <v>65000</v>
      </c>
      <c r="C72" s="3">
        <f t="shared" si="27"/>
        <v>812.5</v>
      </c>
      <c r="D72" s="2">
        <f>B72*1/160*$D$7</f>
        <v>2031.25</v>
      </c>
      <c r="E72" s="2">
        <f>B72*1/160*$E$7</f>
        <v>4062.5</v>
      </c>
      <c r="F72" s="8">
        <f t="shared" si="34"/>
        <v>6093.75</v>
      </c>
      <c r="G72" s="8">
        <f t="shared" si="35"/>
        <v>8125</v>
      </c>
      <c r="H72" s="2">
        <f>B72*1/160*$H$7</f>
        <v>10156.25</v>
      </c>
      <c r="I72" s="2">
        <f>B72*1/160*$I$7</f>
        <v>12187.5</v>
      </c>
      <c r="J72" s="2">
        <f>B72*1/160*$J$7</f>
        <v>14218.75</v>
      </c>
      <c r="K72" s="2">
        <f>B72*1/160*$K$7</f>
        <v>16250</v>
      </c>
    </row>
    <row r="73" spans="2:11" ht="13.5" thickBot="1" x14ac:dyDescent="0.25">
      <c r="B73" s="5">
        <v>70000</v>
      </c>
      <c r="C73" s="3">
        <f t="shared" si="27"/>
        <v>875</v>
      </c>
      <c r="D73" s="2">
        <f t="shared" si="28"/>
        <v>2187.5</v>
      </c>
      <c r="E73" s="2">
        <f t="shared" si="29"/>
        <v>4375</v>
      </c>
      <c r="F73" s="8">
        <f t="shared" si="34"/>
        <v>6562.5</v>
      </c>
      <c r="G73" s="8">
        <f t="shared" si="35"/>
        <v>8750</v>
      </c>
      <c r="H73" s="2">
        <f t="shared" si="30"/>
        <v>10937.5</v>
      </c>
      <c r="I73" s="2">
        <f t="shared" si="31"/>
        <v>13125</v>
      </c>
      <c r="J73" s="2">
        <f t="shared" si="32"/>
        <v>15312.5</v>
      </c>
      <c r="K73" s="2">
        <f t="shared" si="33"/>
        <v>17500</v>
      </c>
    </row>
    <row r="74" spans="2:11" ht="13.5" thickBot="1" x14ac:dyDescent="0.25">
      <c r="B74" s="5">
        <v>80000</v>
      </c>
      <c r="C74" s="3">
        <f t="shared" si="27"/>
        <v>1000</v>
      </c>
      <c r="D74" s="2">
        <f t="shared" si="28"/>
        <v>2500</v>
      </c>
      <c r="E74" s="2">
        <f t="shared" si="29"/>
        <v>5000</v>
      </c>
      <c r="F74" s="8">
        <f t="shared" si="34"/>
        <v>7500</v>
      </c>
      <c r="G74" s="8">
        <f t="shared" si="35"/>
        <v>10000</v>
      </c>
      <c r="H74" s="2">
        <f t="shared" si="30"/>
        <v>12500</v>
      </c>
      <c r="I74" s="2">
        <f t="shared" si="31"/>
        <v>15000</v>
      </c>
      <c r="J74" s="2">
        <f t="shared" si="32"/>
        <v>17500</v>
      </c>
      <c r="K74" s="2">
        <f t="shared" si="33"/>
        <v>20000</v>
      </c>
    </row>
    <row r="75" spans="2:11" ht="13.5" thickBot="1" x14ac:dyDescent="0.25">
      <c r="B75" s="5">
        <v>90000</v>
      </c>
      <c r="C75" s="3">
        <f t="shared" si="27"/>
        <v>1125</v>
      </c>
      <c r="D75" s="2">
        <f t="shared" si="28"/>
        <v>2812.5</v>
      </c>
      <c r="E75" s="2">
        <f t="shared" si="29"/>
        <v>5625</v>
      </c>
      <c r="F75" s="8">
        <f t="shared" si="34"/>
        <v>8437.5</v>
      </c>
      <c r="G75" s="8">
        <f t="shared" si="35"/>
        <v>11250</v>
      </c>
      <c r="H75" s="2">
        <f t="shared" si="30"/>
        <v>14062.5</v>
      </c>
      <c r="I75" s="2">
        <f t="shared" si="31"/>
        <v>16875</v>
      </c>
      <c r="J75" s="2">
        <f t="shared" si="32"/>
        <v>19687.5</v>
      </c>
      <c r="K75" s="2">
        <f t="shared" si="33"/>
        <v>22500</v>
      </c>
    </row>
    <row r="76" spans="2:11" ht="13.5" thickBot="1" x14ac:dyDescent="0.25">
      <c r="B76" s="5">
        <v>100000</v>
      </c>
      <c r="C76" s="3">
        <f t="shared" si="27"/>
        <v>1250</v>
      </c>
      <c r="D76" s="2">
        <f t="shared" si="28"/>
        <v>3125</v>
      </c>
      <c r="E76" s="2">
        <f t="shared" si="29"/>
        <v>6250</v>
      </c>
      <c r="F76" s="8">
        <f t="shared" si="34"/>
        <v>9375</v>
      </c>
      <c r="G76" s="8">
        <f t="shared" si="35"/>
        <v>12500</v>
      </c>
      <c r="H76" s="2">
        <f t="shared" si="30"/>
        <v>15625</v>
      </c>
      <c r="I76" s="2">
        <f t="shared" si="31"/>
        <v>18750</v>
      </c>
      <c r="J76" s="2">
        <f t="shared" si="32"/>
        <v>21875</v>
      </c>
      <c r="K76" s="2">
        <f t="shared" si="33"/>
        <v>25000</v>
      </c>
    </row>
  </sheetData>
  <mergeCells count="2">
    <mergeCell ref="B1:K1"/>
    <mergeCell ref="B2:K2"/>
  </mergeCells>
  <phoneticPr fontId="2" type="noConversion"/>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topLeftCell="A58" workbookViewId="0">
      <selection activeCell="I42" sqref="I42"/>
    </sheetView>
  </sheetViews>
  <sheetFormatPr defaultRowHeight="12.75" x14ac:dyDescent="0.2"/>
  <cols>
    <col min="1" max="1" width="6.28515625" customWidth="1"/>
    <col min="2" max="2" width="23.85546875" customWidth="1"/>
    <col min="6" max="6" width="10.140625" bestFit="1" customWidth="1"/>
  </cols>
  <sheetData>
    <row r="1" spans="2:11" ht="15.75" customHeight="1" x14ac:dyDescent="0.25">
      <c r="B1" s="25" t="s">
        <v>15</v>
      </c>
      <c r="C1" s="25"/>
      <c r="D1" s="25"/>
      <c r="E1" s="25"/>
      <c r="F1" s="25"/>
      <c r="G1" s="25"/>
      <c r="H1" s="25"/>
      <c r="I1" s="25"/>
      <c r="J1" s="25"/>
      <c r="K1" s="25"/>
    </row>
    <row r="2" spans="2:11" x14ac:dyDescent="0.2">
      <c r="B2" s="1" t="s">
        <v>2</v>
      </c>
    </row>
    <row r="3" spans="2:11" x14ac:dyDescent="0.2">
      <c r="B3" s="1" t="s">
        <v>11</v>
      </c>
      <c r="E3" t="s">
        <v>17</v>
      </c>
    </row>
    <row r="4" spans="2:11" x14ac:dyDescent="0.2">
      <c r="B4" s="10" t="s">
        <v>19</v>
      </c>
    </row>
    <row r="5" spans="2:11" ht="13.5" thickBot="1" x14ac:dyDescent="0.25">
      <c r="F5" s="1" t="s">
        <v>1</v>
      </c>
    </row>
    <row r="6" spans="2:11" ht="13.5" thickBot="1" x14ac:dyDescent="0.25">
      <c r="B6" s="4" t="s">
        <v>0</v>
      </c>
      <c r="C6" s="9">
        <v>2</v>
      </c>
      <c r="D6" s="9">
        <v>5</v>
      </c>
      <c r="E6" s="9">
        <v>10</v>
      </c>
      <c r="F6" s="9">
        <v>15</v>
      </c>
      <c r="G6" s="9">
        <v>20</v>
      </c>
      <c r="H6" s="9">
        <v>25</v>
      </c>
      <c r="I6" s="9">
        <v>30</v>
      </c>
      <c r="J6" s="9">
        <v>35</v>
      </c>
      <c r="K6" s="9">
        <v>40</v>
      </c>
    </row>
    <row r="7" spans="2:11" ht="13.5" thickBot="1" x14ac:dyDescent="0.25">
      <c r="B7" s="6">
        <v>25000</v>
      </c>
      <c r="C7" s="7">
        <f>B7*3/80*$C$6</f>
        <v>1875</v>
      </c>
      <c r="D7" s="8">
        <f>B7*3/80*$D$6</f>
        <v>4687.5</v>
      </c>
      <c r="E7" s="8">
        <f>B7*3/80*$E$6</f>
        <v>9375</v>
      </c>
      <c r="F7" s="8">
        <f>B7*3/80*$F$6</f>
        <v>14062.5</v>
      </c>
      <c r="G7" s="2">
        <f>B7*3/80*$G$6</f>
        <v>18750</v>
      </c>
      <c r="H7" s="8">
        <f>B7*3/80*$H$6</f>
        <v>23437.5</v>
      </c>
      <c r="I7" s="8">
        <f>B7*3/80*$I$6</f>
        <v>28125</v>
      </c>
      <c r="J7" s="8">
        <f>B7*3/80*$J$6</f>
        <v>32812.5</v>
      </c>
      <c r="K7" s="8">
        <f>B7*3/80*$K$6</f>
        <v>37500</v>
      </c>
    </row>
    <row r="8" spans="2:11" ht="13.5" thickBot="1" x14ac:dyDescent="0.25">
      <c r="B8" s="5">
        <v>30000</v>
      </c>
      <c r="C8" s="3">
        <f>B8*3/80*$C$6</f>
        <v>2250</v>
      </c>
      <c r="D8" s="2">
        <f t="shared" ref="D8:D19" si="0">B8*3/80*$D$6</f>
        <v>5625</v>
      </c>
      <c r="E8" s="2">
        <f t="shared" ref="E8:E19" si="1">B8*3/80*$E$6</f>
        <v>11250</v>
      </c>
      <c r="F8" s="8">
        <f t="shared" ref="F8:F19" si="2">B8*3/80*$F$6</f>
        <v>16875</v>
      </c>
      <c r="G8" s="2">
        <f t="shared" ref="G8:G19" si="3">B8*3/80*$G$6</f>
        <v>22500</v>
      </c>
      <c r="H8" s="2">
        <f t="shared" ref="H8:H19" si="4">B8*3/80*$H$6</f>
        <v>28125</v>
      </c>
      <c r="I8" s="2">
        <f t="shared" ref="I8:I19" si="5">B8*3/80*$I$6</f>
        <v>33750</v>
      </c>
      <c r="J8" s="2">
        <f t="shared" ref="J8:J19" si="6">B8*3/80*$J$6</f>
        <v>39375</v>
      </c>
      <c r="K8" s="2">
        <f t="shared" ref="K8:K19" si="7">B8*3/80*$K$6</f>
        <v>45000</v>
      </c>
    </row>
    <row r="9" spans="2:11" ht="13.5" thickBot="1" x14ac:dyDescent="0.25">
      <c r="B9" s="5">
        <v>35000</v>
      </c>
      <c r="C9" s="3">
        <f t="shared" ref="C9:C19" si="8">B9*3/80*$C$6</f>
        <v>2625</v>
      </c>
      <c r="D9" s="2">
        <f t="shared" si="0"/>
        <v>6562.5</v>
      </c>
      <c r="E9" s="2">
        <f t="shared" si="1"/>
        <v>13125</v>
      </c>
      <c r="F9" s="8">
        <f t="shared" si="2"/>
        <v>19687.5</v>
      </c>
      <c r="G9" s="2">
        <f t="shared" si="3"/>
        <v>26250</v>
      </c>
      <c r="H9" s="2">
        <f t="shared" si="4"/>
        <v>32812.5</v>
      </c>
      <c r="I9" s="2">
        <f t="shared" si="5"/>
        <v>39375</v>
      </c>
      <c r="J9" s="2">
        <f t="shared" si="6"/>
        <v>45937.5</v>
      </c>
      <c r="K9" s="2">
        <f t="shared" si="7"/>
        <v>52500</v>
      </c>
    </row>
    <row r="10" spans="2:11" ht="13.5" thickBot="1" x14ac:dyDescent="0.25">
      <c r="B10" s="5">
        <v>40000</v>
      </c>
      <c r="C10" s="3">
        <f t="shared" si="8"/>
        <v>3000</v>
      </c>
      <c r="D10" s="2">
        <f t="shared" si="0"/>
        <v>7500</v>
      </c>
      <c r="E10" s="2">
        <f t="shared" si="1"/>
        <v>15000</v>
      </c>
      <c r="F10" s="8">
        <f t="shared" si="2"/>
        <v>22500</v>
      </c>
      <c r="G10" s="2">
        <f t="shared" si="3"/>
        <v>30000</v>
      </c>
      <c r="H10" s="2">
        <f t="shared" si="4"/>
        <v>37500</v>
      </c>
      <c r="I10" s="2">
        <f t="shared" si="5"/>
        <v>45000</v>
      </c>
      <c r="J10" s="2">
        <f t="shared" si="6"/>
        <v>52500</v>
      </c>
      <c r="K10" s="2">
        <f t="shared" si="7"/>
        <v>60000</v>
      </c>
    </row>
    <row r="11" spans="2:11" ht="13.5" thickBot="1" x14ac:dyDescent="0.25">
      <c r="B11" s="5">
        <v>45000</v>
      </c>
      <c r="C11" s="3">
        <f t="shared" si="8"/>
        <v>3375</v>
      </c>
      <c r="D11" s="2">
        <f>B11*3/80*$D$6</f>
        <v>8437.5</v>
      </c>
      <c r="E11" s="2">
        <f>B11*3/80*$E$6</f>
        <v>16875</v>
      </c>
      <c r="F11" s="8">
        <f>B11*3/80*$F$6</f>
        <v>25312.5</v>
      </c>
      <c r="G11" s="2">
        <f>B11*3/80*$G$6</f>
        <v>33750</v>
      </c>
      <c r="H11" s="2">
        <f>B11*3/80*$H$6</f>
        <v>42187.5</v>
      </c>
      <c r="I11" s="2">
        <f>B11*3/80*$I$6</f>
        <v>50625</v>
      </c>
      <c r="J11" s="2">
        <f>B11*3/80*$J$6</f>
        <v>59062.5</v>
      </c>
      <c r="K11" s="2">
        <f>B11*3/80*$K$6</f>
        <v>67500</v>
      </c>
    </row>
    <row r="12" spans="2:11" ht="13.5" thickBot="1" x14ac:dyDescent="0.25">
      <c r="B12" s="5">
        <v>50000</v>
      </c>
      <c r="C12" s="3">
        <f t="shared" si="8"/>
        <v>3750</v>
      </c>
      <c r="D12" s="2">
        <f>B12*3/80*$D$6</f>
        <v>9375</v>
      </c>
      <c r="E12" s="2">
        <f>B12*3/80*$E$6</f>
        <v>18750</v>
      </c>
      <c r="F12" s="8">
        <f t="shared" si="2"/>
        <v>28125</v>
      </c>
      <c r="G12" s="2">
        <f>B12*3/80*$G$6</f>
        <v>37500</v>
      </c>
      <c r="H12" s="2">
        <f>B12*3/80*$H$6</f>
        <v>46875</v>
      </c>
      <c r="I12" s="2">
        <f>B12*3/80*$I$6</f>
        <v>56250</v>
      </c>
      <c r="J12" s="2">
        <f>B12*3/80*$J$6</f>
        <v>65625</v>
      </c>
      <c r="K12" s="2">
        <f>B12*3/80*$K$6</f>
        <v>75000</v>
      </c>
    </row>
    <row r="13" spans="2:11" ht="13.5" thickBot="1" x14ac:dyDescent="0.25">
      <c r="B13" s="5">
        <v>55000</v>
      </c>
      <c r="C13" s="3">
        <f t="shared" si="8"/>
        <v>4125</v>
      </c>
      <c r="D13" s="2">
        <f>B13*3/80*$D$6</f>
        <v>10312.5</v>
      </c>
      <c r="E13" s="2">
        <f>B13*3/80*$E$6</f>
        <v>20625</v>
      </c>
      <c r="F13" s="8">
        <f t="shared" si="2"/>
        <v>30937.5</v>
      </c>
      <c r="G13" s="2">
        <f>B13*3/80*$G$6</f>
        <v>41250</v>
      </c>
      <c r="H13" s="2">
        <f>B13*3/80*$H$6</f>
        <v>51562.5</v>
      </c>
      <c r="I13" s="2">
        <f>B13*3/80*$I$6</f>
        <v>61875</v>
      </c>
      <c r="J13" s="2">
        <f>B13*3/80*$J$6</f>
        <v>72187.5</v>
      </c>
      <c r="K13" s="2">
        <f>B13*3/80*$K$6</f>
        <v>82500</v>
      </c>
    </row>
    <row r="14" spans="2:11" ht="13.5" thickBot="1" x14ac:dyDescent="0.25">
      <c r="B14" s="5">
        <v>60000</v>
      </c>
      <c r="C14" s="3">
        <f t="shared" si="8"/>
        <v>4500</v>
      </c>
      <c r="D14" s="2">
        <f>B14*3/80*$D$6</f>
        <v>11250</v>
      </c>
      <c r="E14" s="2">
        <f>B14*3/80*$E$6</f>
        <v>22500</v>
      </c>
      <c r="F14" s="8">
        <f t="shared" si="2"/>
        <v>33750</v>
      </c>
      <c r="G14" s="2">
        <f>B14*3/80*$G$6</f>
        <v>45000</v>
      </c>
      <c r="H14" s="2">
        <f>B14*3/80*$H$6</f>
        <v>56250</v>
      </c>
      <c r="I14" s="2">
        <f>B14*3/80*$I$6</f>
        <v>67500</v>
      </c>
      <c r="J14" s="2">
        <f>B14*3/80*$J$6</f>
        <v>78750</v>
      </c>
      <c r="K14" s="2">
        <f>B14*3/80*$K$6</f>
        <v>90000</v>
      </c>
    </row>
    <row r="15" spans="2:11" ht="13.5" thickBot="1" x14ac:dyDescent="0.25">
      <c r="B15" s="5">
        <v>65000</v>
      </c>
      <c r="C15" s="3">
        <f t="shared" si="8"/>
        <v>4875</v>
      </c>
      <c r="D15" s="2">
        <f>B15*3/80*$D$6</f>
        <v>12187.5</v>
      </c>
      <c r="E15" s="2">
        <f>B15*3/80*$E$6</f>
        <v>24375</v>
      </c>
      <c r="F15" s="8">
        <f t="shared" si="2"/>
        <v>36562.5</v>
      </c>
      <c r="G15" s="2">
        <f>B15*3/80*$G$6</f>
        <v>48750</v>
      </c>
      <c r="H15" s="2">
        <f>B15*3/80*$H$6</f>
        <v>60937.5</v>
      </c>
      <c r="I15" s="2">
        <f>B15*3/80*$I$6</f>
        <v>73125</v>
      </c>
      <c r="J15" s="2">
        <f>B15*3/80*$J$6</f>
        <v>85312.5</v>
      </c>
      <c r="K15" s="2">
        <f>B15*3/80*$K$6</f>
        <v>97500</v>
      </c>
    </row>
    <row r="16" spans="2:11" ht="13.5" thickBot="1" x14ac:dyDescent="0.25">
      <c r="B16" s="5">
        <v>70000</v>
      </c>
      <c r="C16" s="3">
        <f t="shared" si="8"/>
        <v>5250</v>
      </c>
      <c r="D16" s="2">
        <f t="shared" si="0"/>
        <v>13125</v>
      </c>
      <c r="E16" s="2">
        <f t="shared" si="1"/>
        <v>26250</v>
      </c>
      <c r="F16" s="8">
        <f t="shared" si="2"/>
        <v>39375</v>
      </c>
      <c r="G16" s="2">
        <f t="shared" si="3"/>
        <v>52500</v>
      </c>
      <c r="H16" s="2">
        <f t="shared" si="4"/>
        <v>65625</v>
      </c>
      <c r="I16" s="2">
        <f t="shared" si="5"/>
        <v>78750</v>
      </c>
      <c r="J16" s="2">
        <f t="shared" si="6"/>
        <v>91875</v>
      </c>
      <c r="K16" s="2">
        <f t="shared" si="7"/>
        <v>105000</v>
      </c>
    </row>
    <row r="17" spans="2:11" ht="13.5" thickBot="1" x14ac:dyDescent="0.25">
      <c r="B17" s="5">
        <v>80000</v>
      </c>
      <c r="C17" s="3">
        <f t="shared" si="8"/>
        <v>6000</v>
      </c>
      <c r="D17" s="2">
        <f t="shared" si="0"/>
        <v>15000</v>
      </c>
      <c r="E17" s="2">
        <f t="shared" si="1"/>
        <v>30000</v>
      </c>
      <c r="F17" s="8">
        <f t="shared" si="2"/>
        <v>45000</v>
      </c>
      <c r="G17" s="2">
        <f t="shared" si="3"/>
        <v>60000</v>
      </c>
      <c r="H17" s="2">
        <f t="shared" si="4"/>
        <v>75000</v>
      </c>
      <c r="I17" s="2">
        <f t="shared" si="5"/>
        <v>90000</v>
      </c>
      <c r="J17" s="2">
        <f t="shared" si="6"/>
        <v>105000</v>
      </c>
      <c r="K17" s="2">
        <f t="shared" si="7"/>
        <v>120000</v>
      </c>
    </row>
    <row r="18" spans="2:11" ht="13.5" thickBot="1" x14ac:dyDescent="0.25">
      <c r="B18" s="5">
        <v>90000</v>
      </c>
      <c r="C18" s="3">
        <f t="shared" si="8"/>
        <v>6750</v>
      </c>
      <c r="D18" s="2">
        <f t="shared" si="0"/>
        <v>16875</v>
      </c>
      <c r="E18" s="2">
        <f t="shared" si="1"/>
        <v>33750</v>
      </c>
      <c r="F18" s="8">
        <f t="shared" si="2"/>
        <v>50625</v>
      </c>
      <c r="G18" s="2">
        <f t="shared" si="3"/>
        <v>67500</v>
      </c>
      <c r="H18" s="2">
        <f t="shared" si="4"/>
        <v>84375</v>
      </c>
      <c r="I18" s="2">
        <f t="shared" si="5"/>
        <v>101250</v>
      </c>
      <c r="J18" s="2">
        <f t="shared" si="6"/>
        <v>118125</v>
      </c>
      <c r="K18" s="2">
        <f t="shared" si="7"/>
        <v>135000</v>
      </c>
    </row>
    <row r="19" spans="2:11" ht="13.5" thickBot="1" x14ac:dyDescent="0.25">
      <c r="B19" s="5">
        <v>100000</v>
      </c>
      <c r="C19" s="3">
        <f t="shared" si="8"/>
        <v>7500</v>
      </c>
      <c r="D19" s="2">
        <f t="shared" si="0"/>
        <v>18750</v>
      </c>
      <c r="E19" s="2">
        <f t="shared" si="1"/>
        <v>37500</v>
      </c>
      <c r="F19" s="8">
        <f t="shared" si="2"/>
        <v>56250</v>
      </c>
      <c r="G19" s="2">
        <f t="shared" si="3"/>
        <v>75000</v>
      </c>
      <c r="H19" s="2">
        <f t="shared" si="4"/>
        <v>93750</v>
      </c>
      <c r="I19" s="2">
        <f t="shared" si="5"/>
        <v>112500</v>
      </c>
      <c r="J19" s="2">
        <f t="shared" si="6"/>
        <v>131250</v>
      </c>
      <c r="K19" s="2">
        <f t="shared" si="7"/>
        <v>150000</v>
      </c>
    </row>
    <row r="20" spans="2:11" ht="8.25" customHeight="1" x14ac:dyDescent="0.2"/>
    <row r="21" spans="2:11" x14ac:dyDescent="0.2">
      <c r="B21" s="1" t="s">
        <v>3</v>
      </c>
    </row>
    <row r="22" spans="2:11" x14ac:dyDescent="0.2">
      <c r="B22" s="1" t="s">
        <v>12</v>
      </c>
    </row>
    <row r="23" spans="2:11" x14ac:dyDescent="0.2">
      <c r="B23" s="10" t="s">
        <v>19</v>
      </c>
    </row>
    <row r="24" spans="2:11" ht="13.5" thickBot="1" x14ac:dyDescent="0.25">
      <c r="F24" s="1" t="s">
        <v>8</v>
      </c>
    </row>
    <row r="25" spans="2:11" ht="13.5" thickBot="1" x14ac:dyDescent="0.25">
      <c r="B25" s="4" t="s">
        <v>6</v>
      </c>
      <c r="C25" s="9">
        <v>2</v>
      </c>
      <c r="D25" s="9">
        <v>5</v>
      </c>
      <c r="E25" s="9">
        <v>10</v>
      </c>
      <c r="F25" s="9">
        <v>15</v>
      </c>
      <c r="G25" s="9">
        <v>20</v>
      </c>
      <c r="H25" s="9">
        <v>25</v>
      </c>
      <c r="I25" s="9">
        <v>30</v>
      </c>
      <c r="J25" s="9">
        <v>35</v>
      </c>
      <c r="K25" s="9">
        <v>40</v>
      </c>
    </row>
    <row r="26" spans="2:11" ht="13.5" thickBot="1" x14ac:dyDescent="0.25">
      <c r="B26" s="6">
        <v>25000</v>
      </c>
      <c r="C26" s="7">
        <f>IF($B$26*3/80*C25&lt;$B$26,$B$26,$B$26*3/80*C25)</f>
        <v>25000</v>
      </c>
      <c r="D26" s="7">
        <f>IF(B26*3/80*$D$25&lt;B26,B26,B26*3/80*$D$25)</f>
        <v>25000</v>
      </c>
      <c r="E26" s="7">
        <f>IF(B26*3/80*$E$25&lt;B26,B26,B26*3/80*$E$25)</f>
        <v>25000</v>
      </c>
      <c r="F26" s="7">
        <f>IF(B26*3/80*$F$25&lt;B26,B26,B26*3/80*$F$25)</f>
        <v>25000</v>
      </c>
      <c r="G26" s="7">
        <f>IF(B26*3/80*$G$25&lt;B26,B26,B26*3/80*$G$25)</f>
        <v>25000</v>
      </c>
      <c r="H26" s="7">
        <f>IF(B26*3/80*$H$25&lt;B26,B26,B26*3/80*$H$25)</f>
        <v>25000</v>
      </c>
      <c r="I26" s="7">
        <f>IF(B26*3/80*$I$25&lt;B26,B26,B26*3/80*$I$25)</f>
        <v>28125</v>
      </c>
      <c r="J26" s="7">
        <f>IF(B26*3/80*$J$25&lt;B26,B26,B26*3/80*$J$25)</f>
        <v>32812.5</v>
      </c>
      <c r="K26" s="7">
        <f>IF(B26*3/80*$K$25&lt;B26,B26,B26*3/80*$K$25)</f>
        <v>37500</v>
      </c>
    </row>
    <row r="27" spans="2:11" ht="13.5" thickBot="1" x14ac:dyDescent="0.25">
      <c r="B27" s="5">
        <v>30000</v>
      </c>
      <c r="C27" s="7">
        <f t="shared" ref="C27:C38" si="9">IF(B27*3/80*$C$25&lt;B27,B27,B27*3/80*$C$25)</f>
        <v>30000</v>
      </c>
      <c r="D27" s="7">
        <f t="shared" ref="D27:D38" si="10">IF(B27*3/80*$D$25&lt;B27,B27,B27*3/80*$D$25)</f>
        <v>30000</v>
      </c>
      <c r="E27" s="7">
        <f t="shared" ref="E27:E38" si="11">IF(B27*3/80*$E$25&lt;B27,B27,B27*3/80*$E$25)</f>
        <v>30000</v>
      </c>
      <c r="F27" s="7">
        <f t="shared" ref="F27:F38" si="12">IF(B27*3/80*$F$25&lt;B27,B27,B27*3/80*$F$25)</f>
        <v>30000</v>
      </c>
      <c r="G27" s="7">
        <f>IF(B27*3/80*$G$25&lt;B27,B27,B27*3/80*$G$25)</f>
        <v>30000</v>
      </c>
      <c r="H27" s="7">
        <f t="shared" ref="H27:H38" si="13">IF(B27*3/80*$H$25&lt;B27,B27,B27*3/80*$H$25)</f>
        <v>30000</v>
      </c>
      <c r="I27" s="7">
        <f t="shared" ref="I27:I38" si="14">IF(B27*3/80*$I$25&lt;B27,B27,B27*3/80*$I$25)</f>
        <v>33750</v>
      </c>
      <c r="J27" s="7">
        <f t="shared" ref="J27:J38" si="15">IF(B27*3/80*$J$25&lt;B27,B27,B27*3/80*$J$25)</f>
        <v>39375</v>
      </c>
      <c r="K27" s="7">
        <f t="shared" ref="K27:K38" si="16">IF(B27*3/80*$K$25&lt;B27,B27,B27*3/80*$K$25)</f>
        <v>45000</v>
      </c>
    </row>
    <row r="28" spans="2:11" ht="13.5" thickBot="1" x14ac:dyDescent="0.25">
      <c r="B28" s="5">
        <v>35000</v>
      </c>
      <c r="C28" s="7">
        <f t="shared" si="9"/>
        <v>35000</v>
      </c>
      <c r="D28" s="7">
        <f t="shared" si="10"/>
        <v>35000</v>
      </c>
      <c r="E28" s="7">
        <f t="shared" si="11"/>
        <v>35000</v>
      </c>
      <c r="F28" s="7">
        <f t="shared" si="12"/>
        <v>35000</v>
      </c>
      <c r="G28" s="7">
        <f t="shared" ref="G28:G38" si="17">IF(B28*3/80*$G$25&lt;B28,B28,B28*3/80*$G$25)</f>
        <v>35000</v>
      </c>
      <c r="H28" s="7">
        <f t="shared" si="13"/>
        <v>35000</v>
      </c>
      <c r="I28" s="7">
        <f t="shared" si="14"/>
        <v>39375</v>
      </c>
      <c r="J28" s="7">
        <f t="shared" si="15"/>
        <v>45937.5</v>
      </c>
      <c r="K28" s="7">
        <f t="shared" si="16"/>
        <v>52500</v>
      </c>
    </row>
    <row r="29" spans="2:11" ht="13.5" thickBot="1" x14ac:dyDescent="0.25">
      <c r="B29" s="5">
        <v>40000</v>
      </c>
      <c r="C29" s="7">
        <f t="shared" si="9"/>
        <v>40000</v>
      </c>
      <c r="D29" s="7">
        <f t="shared" si="10"/>
        <v>40000</v>
      </c>
      <c r="E29" s="7">
        <f t="shared" si="11"/>
        <v>40000</v>
      </c>
      <c r="F29" s="7">
        <f t="shared" si="12"/>
        <v>40000</v>
      </c>
      <c r="G29" s="7">
        <f t="shared" si="17"/>
        <v>40000</v>
      </c>
      <c r="H29" s="7">
        <f t="shared" si="13"/>
        <v>40000</v>
      </c>
      <c r="I29" s="7">
        <f t="shared" si="14"/>
        <v>45000</v>
      </c>
      <c r="J29" s="7">
        <f t="shared" si="15"/>
        <v>52500</v>
      </c>
      <c r="K29" s="7">
        <f t="shared" si="16"/>
        <v>60000</v>
      </c>
    </row>
    <row r="30" spans="2:11" ht="13.5" thickBot="1" x14ac:dyDescent="0.25">
      <c r="B30" s="5">
        <v>45000</v>
      </c>
      <c r="C30" s="7">
        <f t="shared" si="9"/>
        <v>45000</v>
      </c>
      <c r="D30" s="7">
        <f>IF(B30*3/80*$D$25&lt;B30,B30,B30*3/80*$D$25)</f>
        <v>45000</v>
      </c>
      <c r="E30" s="7">
        <f>IF(B30*3/80*$E$25&lt;B30,B30,B30*3/80*$E$25)</f>
        <v>45000</v>
      </c>
      <c r="F30" s="7">
        <f t="shared" si="12"/>
        <v>45000</v>
      </c>
      <c r="G30" s="7">
        <f>IF(B30*3/80*$G$25&lt;B30,B30,B30*3/80*$G$25)</f>
        <v>45000</v>
      </c>
      <c r="H30" s="7">
        <f>IF(B30*3/80*$H$25&lt;B30,B30,B30*3/80*$H$25)</f>
        <v>45000</v>
      </c>
      <c r="I30" s="7">
        <f>IF(B30*3/80*$I$25&lt;B30,B30,B30*3/80*$I$25)</f>
        <v>50625</v>
      </c>
      <c r="J30" s="7">
        <f>IF(B30*3/80*$J$25&lt;B30,B30,B30*3/80*$J$25)</f>
        <v>59062.5</v>
      </c>
      <c r="K30" s="7">
        <f>IF(B30*3/80*$K$25&lt;B30,B30,B30*3/80*$K$25)</f>
        <v>67500</v>
      </c>
    </row>
    <row r="31" spans="2:11" ht="13.5" thickBot="1" x14ac:dyDescent="0.25">
      <c r="B31" s="5">
        <v>50000</v>
      </c>
      <c r="C31" s="7">
        <f t="shared" si="9"/>
        <v>50000</v>
      </c>
      <c r="D31" s="7">
        <f>IF(B31*3/80*$D$25&lt;B31,B31,B31*3/80*$D$25)</f>
        <v>50000</v>
      </c>
      <c r="E31" s="7">
        <f>IF(B31*3/80*$E$25&lt;B31,B31,B31*3/80*$E$25)</f>
        <v>50000</v>
      </c>
      <c r="F31" s="7">
        <f t="shared" si="12"/>
        <v>50000</v>
      </c>
      <c r="G31" s="7">
        <f>IF(B31*3/80*$G$25&lt;B31,B31,B31*3/80*$G$25)</f>
        <v>50000</v>
      </c>
      <c r="H31" s="7">
        <f>IF(B31*3/80*$H$25&lt;B31,B31,B31*3/80*$H$25)</f>
        <v>50000</v>
      </c>
      <c r="I31" s="7">
        <f>IF(B31*3/80*$I$25&lt;B31,B31,B31*3/80*$I$25)</f>
        <v>56250</v>
      </c>
      <c r="J31" s="7">
        <f>IF(B31*3/80*$J$25&lt;B31,B31,B31*3/80*$J$25)</f>
        <v>65625</v>
      </c>
      <c r="K31" s="7">
        <f>IF(B31*3/80*$K$25&lt;B31,B31,B31*3/80*$K$25)</f>
        <v>75000</v>
      </c>
    </row>
    <row r="32" spans="2:11" ht="13.5" thickBot="1" x14ac:dyDescent="0.25">
      <c r="B32" s="5">
        <v>55000</v>
      </c>
      <c r="C32" s="7">
        <f t="shared" si="9"/>
        <v>55000</v>
      </c>
      <c r="D32" s="7">
        <f>IF(B32*3/80*$D$25&lt;B32,B32,B32*3/80*$D$25)</f>
        <v>55000</v>
      </c>
      <c r="E32" s="7">
        <f>IF(B32*3/80*$E$25&lt;B32,B32,B32*3/80*$E$25)</f>
        <v>55000</v>
      </c>
      <c r="F32" s="7">
        <f t="shared" si="12"/>
        <v>55000</v>
      </c>
      <c r="G32" s="7">
        <f>IF(B32*3/80*$G$25&lt;B32,B32,B32*3/80*$G$25)</f>
        <v>55000</v>
      </c>
      <c r="H32" s="7">
        <f>IF(B32*3/80*$H$25&lt;B32,B32,B32*3/80*$H$25)</f>
        <v>55000</v>
      </c>
      <c r="I32" s="7">
        <f>IF(B32*3/80*$I$25&lt;B32,B32,B32*3/80*$I$25)</f>
        <v>61875</v>
      </c>
      <c r="J32" s="7">
        <f>IF(B32*3/80*$J$25&lt;B32,B32,B32*3/80*$J$25)</f>
        <v>72187.5</v>
      </c>
      <c r="K32" s="7">
        <f>IF(B32*3/80*$K$25&lt;B32,B32,B32*3/80*$K$25)</f>
        <v>82500</v>
      </c>
    </row>
    <row r="33" spans="2:11" ht="13.5" thickBot="1" x14ac:dyDescent="0.25">
      <c r="B33" s="5">
        <v>60000</v>
      </c>
      <c r="C33" s="7">
        <f t="shared" si="9"/>
        <v>60000</v>
      </c>
      <c r="D33" s="7">
        <f>IF(B33*3/80*$D$25&lt;B33,B33,B33*3/80*$D$25)</f>
        <v>60000</v>
      </c>
      <c r="E33" s="7">
        <f>IF(B33*3/80*$E$25&lt;B33,B33,B33*3/80*$E$25)</f>
        <v>60000</v>
      </c>
      <c r="F33" s="7">
        <f t="shared" si="12"/>
        <v>60000</v>
      </c>
      <c r="G33" s="7">
        <f>IF(B33*3/80*$G$25&lt;B33,B33,B33*3/80*$G$25)</f>
        <v>60000</v>
      </c>
      <c r="H33" s="7">
        <f>IF(B33*3/80*$H$25&lt;B33,B33,B33*3/80*$H$25)</f>
        <v>60000</v>
      </c>
      <c r="I33" s="7">
        <f>IF(B33*3/80*$I$25&lt;B33,B33,B33*3/80*$I$25)</f>
        <v>67500</v>
      </c>
      <c r="J33" s="7">
        <f>IF(B33*3/80*$J$25&lt;B33,B33,B33*3/80*$J$25)</f>
        <v>78750</v>
      </c>
      <c r="K33" s="7">
        <f>IF(B33*3/80*$K$25&lt;B33,B33,B33*3/80*$K$25)</f>
        <v>90000</v>
      </c>
    </row>
    <row r="34" spans="2:11" ht="13.5" thickBot="1" x14ac:dyDescent="0.25">
      <c r="B34" s="5">
        <v>65000</v>
      </c>
      <c r="C34" s="7">
        <f t="shared" si="9"/>
        <v>65000</v>
      </c>
      <c r="D34" s="7">
        <f>IF(B34*3/80*$D$25&lt;B34,B34,B34*3/80*$D$25)</f>
        <v>65000</v>
      </c>
      <c r="E34" s="7">
        <f>IF(B34*3/80*$E$25&lt;B34,B34,B34*3/80*$E$25)</f>
        <v>65000</v>
      </c>
      <c r="F34" s="7">
        <f t="shared" si="12"/>
        <v>65000</v>
      </c>
      <c r="G34" s="7">
        <f>IF(B34*3/80*$G$25&lt;B34,B34,B34*3/80*$G$25)</f>
        <v>65000</v>
      </c>
      <c r="H34" s="7">
        <f>IF(B34*3/80*$H$25&lt;B34,B34,B34*3/80*$H$25)</f>
        <v>65000</v>
      </c>
      <c r="I34" s="7">
        <f>IF(B34*3/80*$I$25&lt;B34,B34,B34*3/80*$I$25)</f>
        <v>73125</v>
      </c>
      <c r="J34" s="7">
        <f>IF(B34*3/80*$J$25&lt;B34,B34,B34*3/80*$J$25)</f>
        <v>85312.5</v>
      </c>
      <c r="K34" s="7">
        <f>IF(B34*3/80*$K$25&lt;B34,B34,B34*3/80*$K$25)</f>
        <v>97500</v>
      </c>
    </row>
    <row r="35" spans="2:11" ht="13.5" thickBot="1" x14ac:dyDescent="0.25">
      <c r="B35" s="5">
        <v>70000</v>
      </c>
      <c r="C35" s="7">
        <f t="shared" si="9"/>
        <v>70000</v>
      </c>
      <c r="D35" s="7">
        <f t="shared" si="10"/>
        <v>70000</v>
      </c>
      <c r="E35" s="7">
        <f t="shared" si="11"/>
        <v>70000</v>
      </c>
      <c r="F35" s="7">
        <f t="shared" si="12"/>
        <v>70000</v>
      </c>
      <c r="G35" s="7">
        <f t="shared" si="17"/>
        <v>70000</v>
      </c>
      <c r="H35" s="7">
        <f t="shared" si="13"/>
        <v>70000</v>
      </c>
      <c r="I35" s="7">
        <f t="shared" si="14"/>
        <v>78750</v>
      </c>
      <c r="J35" s="7">
        <f t="shared" si="15"/>
        <v>91875</v>
      </c>
      <c r="K35" s="7">
        <f t="shared" si="16"/>
        <v>105000</v>
      </c>
    </row>
    <row r="36" spans="2:11" ht="13.5" thickBot="1" x14ac:dyDescent="0.25">
      <c r="B36" s="5">
        <v>80000</v>
      </c>
      <c r="C36" s="7">
        <f t="shared" si="9"/>
        <v>80000</v>
      </c>
      <c r="D36" s="7">
        <f t="shared" si="10"/>
        <v>80000</v>
      </c>
      <c r="E36" s="7">
        <f t="shared" si="11"/>
        <v>80000</v>
      </c>
      <c r="F36" s="7">
        <f t="shared" si="12"/>
        <v>80000</v>
      </c>
      <c r="G36" s="7">
        <f t="shared" si="17"/>
        <v>80000</v>
      </c>
      <c r="H36" s="7">
        <f t="shared" si="13"/>
        <v>80000</v>
      </c>
      <c r="I36" s="7">
        <f t="shared" si="14"/>
        <v>90000</v>
      </c>
      <c r="J36" s="7">
        <f t="shared" si="15"/>
        <v>105000</v>
      </c>
      <c r="K36" s="7">
        <f t="shared" si="16"/>
        <v>120000</v>
      </c>
    </row>
    <row r="37" spans="2:11" ht="13.5" thickBot="1" x14ac:dyDescent="0.25">
      <c r="B37" s="5">
        <v>90000</v>
      </c>
      <c r="C37" s="7">
        <f t="shared" si="9"/>
        <v>90000</v>
      </c>
      <c r="D37" s="7">
        <f t="shared" si="10"/>
        <v>90000</v>
      </c>
      <c r="E37" s="7">
        <f t="shared" si="11"/>
        <v>90000</v>
      </c>
      <c r="F37" s="7">
        <f t="shared" si="12"/>
        <v>90000</v>
      </c>
      <c r="G37" s="7">
        <f t="shared" si="17"/>
        <v>90000</v>
      </c>
      <c r="H37" s="7">
        <f t="shared" si="13"/>
        <v>90000</v>
      </c>
      <c r="I37" s="7">
        <f t="shared" si="14"/>
        <v>101250</v>
      </c>
      <c r="J37" s="7">
        <f t="shared" si="15"/>
        <v>118125</v>
      </c>
      <c r="K37" s="7">
        <f t="shared" si="16"/>
        <v>135000</v>
      </c>
    </row>
    <row r="38" spans="2:11" ht="13.5" thickBot="1" x14ac:dyDescent="0.25">
      <c r="B38" s="5">
        <v>100000</v>
      </c>
      <c r="C38" s="7">
        <f t="shared" si="9"/>
        <v>100000</v>
      </c>
      <c r="D38" s="7">
        <f t="shared" si="10"/>
        <v>100000</v>
      </c>
      <c r="E38" s="7">
        <f t="shared" si="11"/>
        <v>100000</v>
      </c>
      <c r="F38" s="7">
        <f t="shared" si="12"/>
        <v>100000</v>
      </c>
      <c r="G38" s="7">
        <f t="shared" si="17"/>
        <v>100000</v>
      </c>
      <c r="H38" s="7">
        <f t="shared" si="13"/>
        <v>100000</v>
      </c>
      <c r="I38" s="7">
        <f t="shared" si="14"/>
        <v>112500</v>
      </c>
      <c r="J38" s="7">
        <f t="shared" si="15"/>
        <v>131250</v>
      </c>
      <c r="K38" s="7">
        <f t="shared" si="16"/>
        <v>150000</v>
      </c>
    </row>
    <row r="40" spans="2:11" x14ac:dyDescent="0.2">
      <c r="B40" s="1" t="s">
        <v>5</v>
      </c>
    </row>
    <row r="41" spans="2:11" x14ac:dyDescent="0.2">
      <c r="B41" s="1" t="s">
        <v>25</v>
      </c>
      <c r="E41" s="13"/>
    </row>
    <row r="42" spans="2:11" x14ac:dyDescent="0.2">
      <c r="B42" s="11" t="s">
        <v>24</v>
      </c>
      <c r="F42" s="12">
        <f>248.3*52.18*3.333333</f>
        <v>43187.642347902001</v>
      </c>
      <c r="G42" t="s">
        <v>41</v>
      </c>
    </row>
    <row r="43" spans="2:11" ht="13.5" thickBot="1" x14ac:dyDescent="0.25">
      <c r="B43" s="11"/>
      <c r="F43" s="1" t="s">
        <v>1</v>
      </c>
    </row>
    <row r="44" spans="2:11" ht="13.5" thickBot="1" x14ac:dyDescent="0.25">
      <c r="B44" s="4" t="s">
        <v>0</v>
      </c>
      <c r="C44" s="9">
        <v>2</v>
      </c>
      <c r="D44" s="9">
        <v>5</v>
      </c>
      <c r="E44" s="9">
        <v>10</v>
      </c>
      <c r="F44" s="9">
        <v>15</v>
      </c>
      <c r="G44" s="9">
        <v>20</v>
      </c>
      <c r="H44" s="9">
        <v>25</v>
      </c>
      <c r="I44" s="9">
        <v>30</v>
      </c>
      <c r="J44" s="9">
        <v>35</v>
      </c>
      <c r="K44" s="9">
        <v>40</v>
      </c>
    </row>
    <row r="45" spans="2:11" ht="13.5" thickBot="1" x14ac:dyDescent="0.25">
      <c r="B45" s="6">
        <v>25000</v>
      </c>
      <c r="C45" s="7">
        <f>IF($B45&gt;$F$42,($F$42*1/200*C$44)+(($B45-$F$42)*1/80*C$44),$B45*1/200*C$44)</f>
        <v>250</v>
      </c>
      <c r="D45" s="7">
        <f t="shared" ref="D45:K57" si="18">IF($B45&gt;$F$42,($F$42*1/200*D$44)+(($B45-$F$42)*1/80*D$44),$B45*1/200*D$44)</f>
        <v>625</v>
      </c>
      <c r="E45" s="7">
        <f t="shared" si="18"/>
        <v>1250</v>
      </c>
      <c r="F45" s="7">
        <f>IF($B45&gt;$F$42,($F$42*1/200*F$44)+(($B45-$F$42)*1/80*F$44),$B45*1/200*F$44)</f>
        <v>1875</v>
      </c>
      <c r="G45" s="7">
        <f>IF($B45&gt;$F$42,($F$42*1/200*G$44)+(($B45-$F$42)*1/80*G$44),$B45*1/200*G$44)</f>
        <v>2500</v>
      </c>
      <c r="H45" s="7">
        <f t="shared" si="18"/>
        <v>3125</v>
      </c>
      <c r="I45" s="7">
        <f>IF($B45&gt;$F$42,($F$42*1/200*I$44)+(($B45-$F$42)*1/80*I$44),$B45*1/200*I$44)</f>
        <v>3750</v>
      </c>
      <c r="J45" s="7">
        <f t="shared" si="18"/>
        <v>4375</v>
      </c>
      <c r="K45" s="7">
        <f t="shared" si="18"/>
        <v>5000</v>
      </c>
    </row>
    <row r="46" spans="2:11" ht="13.5" thickBot="1" x14ac:dyDescent="0.25">
      <c r="B46" s="5">
        <v>30000</v>
      </c>
      <c r="C46" s="7">
        <f>IF($B46&gt;$F$42,($F$42*1/200*C$44)+(($B46-$F$42)*1/80*C$44),$B46*1/200*C$44)</f>
        <v>300</v>
      </c>
      <c r="D46" s="7">
        <f t="shared" si="18"/>
        <v>750</v>
      </c>
      <c r="E46" s="7">
        <f t="shared" si="18"/>
        <v>1500</v>
      </c>
      <c r="F46" s="7">
        <f t="shared" si="18"/>
        <v>2250</v>
      </c>
      <c r="G46" s="7">
        <f t="shared" si="18"/>
        <v>3000</v>
      </c>
      <c r="H46" s="7">
        <f t="shared" si="18"/>
        <v>3750</v>
      </c>
      <c r="I46" s="7">
        <f t="shared" si="18"/>
        <v>4500</v>
      </c>
      <c r="J46" s="7">
        <f t="shared" si="18"/>
        <v>5250</v>
      </c>
      <c r="K46" s="7">
        <f t="shared" si="18"/>
        <v>6000</v>
      </c>
    </row>
    <row r="47" spans="2:11" ht="13.5" thickBot="1" x14ac:dyDescent="0.25">
      <c r="B47" s="5">
        <v>35000</v>
      </c>
      <c r="C47" s="7">
        <f t="shared" ref="C47:C57" si="19">IF($B47&gt;$F$42,($F$42*1/200*C$44)+(($B47-$F$42)*1/80*C$44),$B47*1/200*C$44)</f>
        <v>350</v>
      </c>
      <c r="D47" s="7">
        <f t="shared" si="18"/>
        <v>875</v>
      </c>
      <c r="E47" s="7">
        <f t="shared" si="18"/>
        <v>1750</v>
      </c>
      <c r="F47" s="7">
        <f t="shared" si="18"/>
        <v>2625</v>
      </c>
      <c r="G47" s="7">
        <f t="shared" si="18"/>
        <v>3500</v>
      </c>
      <c r="H47" s="7">
        <f t="shared" si="18"/>
        <v>4375</v>
      </c>
      <c r="I47" s="7">
        <f t="shared" si="18"/>
        <v>5250</v>
      </c>
      <c r="J47" s="7">
        <f t="shared" si="18"/>
        <v>6125</v>
      </c>
      <c r="K47" s="7">
        <f t="shared" si="18"/>
        <v>7000</v>
      </c>
    </row>
    <row r="48" spans="2:11" ht="13.5" thickBot="1" x14ac:dyDescent="0.25">
      <c r="B48" s="5">
        <v>40000</v>
      </c>
      <c r="C48" s="7">
        <f t="shared" si="19"/>
        <v>400</v>
      </c>
      <c r="D48" s="7">
        <f t="shared" si="18"/>
        <v>1000</v>
      </c>
      <c r="E48" s="7">
        <f t="shared" si="18"/>
        <v>2000</v>
      </c>
      <c r="F48" s="7">
        <f t="shared" si="18"/>
        <v>3000</v>
      </c>
      <c r="G48" s="7">
        <f t="shared" si="18"/>
        <v>4000</v>
      </c>
      <c r="H48" s="7">
        <f t="shared" si="18"/>
        <v>5000</v>
      </c>
      <c r="I48" s="7">
        <f t="shared" si="18"/>
        <v>6000</v>
      </c>
      <c r="J48" s="7">
        <f t="shared" si="18"/>
        <v>7000</v>
      </c>
      <c r="K48" s="7">
        <f t="shared" si="18"/>
        <v>8000</v>
      </c>
    </row>
    <row r="49" spans="2:11" ht="13.5" thickBot="1" x14ac:dyDescent="0.25">
      <c r="B49" s="5">
        <v>45000</v>
      </c>
      <c r="C49" s="7">
        <f t="shared" si="19"/>
        <v>477.18536478146996</v>
      </c>
      <c r="D49" s="7">
        <f t="shared" si="18"/>
        <v>1192.9634119536749</v>
      </c>
      <c r="E49" s="7">
        <f t="shared" si="18"/>
        <v>2385.9268239073499</v>
      </c>
      <c r="F49" s="7">
        <f t="shared" si="18"/>
        <v>3578.8902358610248</v>
      </c>
      <c r="G49" s="7">
        <f t="shared" si="18"/>
        <v>4771.8536478146998</v>
      </c>
      <c r="H49" s="7">
        <f t="shared" si="18"/>
        <v>5964.8170597683747</v>
      </c>
      <c r="I49" s="7">
        <f t="shared" si="18"/>
        <v>7157.7804717220497</v>
      </c>
      <c r="J49" s="7">
        <f t="shared" si="18"/>
        <v>8350.7438836757246</v>
      </c>
      <c r="K49" s="7">
        <f t="shared" si="18"/>
        <v>9543.7072956293996</v>
      </c>
    </row>
    <row r="50" spans="2:11" ht="13.5" thickBot="1" x14ac:dyDescent="0.25">
      <c r="B50" s="5">
        <v>50000</v>
      </c>
      <c r="C50" s="7">
        <f t="shared" si="19"/>
        <v>602.18536478146996</v>
      </c>
      <c r="D50" s="7">
        <f t="shared" si="18"/>
        <v>1505.4634119536749</v>
      </c>
      <c r="E50" s="7">
        <f t="shared" si="18"/>
        <v>3010.9268239073499</v>
      </c>
      <c r="F50" s="7">
        <f t="shared" si="18"/>
        <v>4516.3902358610248</v>
      </c>
      <c r="G50" s="7">
        <f t="shared" si="18"/>
        <v>6021.8536478146998</v>
      </c>
      <c r="H50" s="7">
        <f t="shared" si="18"/>
        <v>7527.3170597683747</v>
      </c>
      <c r="I50" s="7">
        <f t="shared" si="18"/>
        <v>9032.7804717220497</v>
      </c>
      <c r="J50" s="7">
        <f t="shared" si="18"/>
        <v>10538.243883675725</v>
      </c>
      <c r="K50" s="7">
        <f t="shared" si="18"/>
        <v>12043.7072956294</v>
      </c>
    </row>
    <row r="51" spans="2:11" ht="13.5" thickBot="1" x14ac:dyDescent="0.25">
      <c r="B51" s="5">
        <v>55000</v>
      </c>
      <c r="C51" s="7">
        <f t="shared" si="19"/>
        <v>727.18536478146996</v>
      </c>
      <c r="D51" s="7">
        <f t="shared" si="18"/>
        <v>1817.9634119536749</v>
      </c>
      <c r="E51" s="7">
        <f t="shared" si="18"/>
        <v>3635.9268239073499</v>
      </c>
      <c r="F51" s="7">
        <f t="shared" si="18"/>
        <v>5453.8902358610248</v>
      </c>
      <c r="G51" s="7">
        <f t="shared" si="18"/>
        <v>7271.8536478146998</v>
      </c>
      <c r="H51" s="7">
        <f t="shared" si="18"/>
        <v>9089.8170597683747</v>
      </c>
      <c r="I51" s="7">
        <f t="shared" si="18"/>
        <v>10907.78047172205</v>
      </c>
      <c r="J51" s="7">
        <f t="shared" si="18"/>
        <v>12725.743883675725</v>
      </c>
      <c r="K51" s="7">
        <f t="shared" si="18"/>
        <v>14543.7072956294</v>
      </c>
    </row>
    <row r="52" spans="2:11" ht="13.5" thickBot="1" x14ac:dyDescent="0.25">
      <c r="B52" s="5">
        <v>60000</v>
      </c>
      <c r="C52" s="7">
        <f t="shared" si="19"/>
        <v>852.18536478146996</v>
      </c>
      <c r="D52" s="7">
        <f t="shared" si="18"/>
        <v>2130.4634119536749</v>
      </c>
      <c r="E52" s="7">
        <f t="shared" si="18"/>
        <v>4260.9268239073499</v>
      </c>
      <c r="F52" s="7">
        <f t="shared" si="18"/>
        <v>6391.3902358610248</v>
      </c>
      <c r="G52" s="7">
        <f t="shared" si="18"/>
        <v>8521.8536478146998</v>
      </c>
      <c r="H52" s="7">
        <f t="shared" si="18"/>
        <v>10652.317059768375</v>
      </c>
      <c r="I52" s="7">
        <f t="shared" si="18"/>
        <v>12782.78047172205</v>
      </c>
      <c r="J52" s="7">
        <f t="shared" si="18"/>
        <v>14913.243883675725</v>
      </c>
      <c r="K52" s="7">
        <f t="shared" si="18"/>
        <v>17043.7072956294</v>
      </c>
    </row>
    <row r="53" spans="2:11" ht="13.5" thickBot="1" x14ac:dyDescent="0.25">
      <c r="B53" s="5">
        <v>65000</v>
      </c>
      <c r="C53" s="7">
        <f t="shared" si="19"/>
        <v>977.18536478146996</v>
      </c>
      <c r="D53" s="7">
        <f t="shared" si="18"/>
        <v>2442.9634119536749</v>
      </c>
      <c r="E53" s="7">
        <f t="shared" si="18"/>
        <v>4885.9268239073499</v>
      </c>
      <c r="F53" s="7">
        <f t="shared" si="18"/>
        <v>7328.8902358610248</v>
      </c>
      <c r="G53" s="7">
        <f t="shared" si="18"/>
        <v>9771.8536478146998</v>
      </c>
      <c r="H53" s="7">
        <f t="shared" si="18"/>
        <v>12214.817059768375</v>
      </c>
      <c r="I53" s="7">
        <f t="shared" si="18"/>
        <v>14657.78047172205</v>
      </c>
      <c r="J53" s="7">
        <f t="shared" si="18"/>
        <v>17100.743883675725</v>
      </c>
      <c r="K53" s="7">
        <f t="shared" si="18"/>
        <v>19543.7072956294</v>
      </c>
    </row>
    <row r="54" spans="2:11" ht="13.5" thickBot="1" x14ac:dyDescent="0.25">
      <c r="B54" s="5">
        <v>70000</v>
      </c>
      <c r="C54" s="7">
        <f t="shared" si="19"/>
        <v>1102.1853647814701</v>
      </c>
      <c r="D54" s="7">
        <f t="shared" si="18"/>
        <v>2755.4634119536749</v>
      </c>
      <c r="E54" s="7">
        <f t="shared" si="18"/>
        <v>5510.9268239073499</v>
      </c>
      <c r="F54" s="7">
        <f t="shared" si="18"/>
        <v>8266.3902358610248</v>
      </c>
      <c r="G54" s="7">
        <f t="shared" si="18"/>
        <v>11021.8536478147</v>
      </c>
      <c r="H54" s="7">
        <f t="shared" si="18"/>
        <v>13777.317059768375</v>
      </c>
      <c r="I54" s="7">
        <f t="shared" si="18"/>
        <v>16532.78047172205</v>
      </c>
      <c r="J54" s="7">
        <f t="shared" si="18"/>
        <v>19288.243883675725</v>
      </c>
      <c r="K54" s="7">
        <f t="shared" si="18"/>
        <v>22043.7072956294</v>
      </c>
    </row>
    <row r="55" spans="2:11" ht="13.5" thickBot="1" x14ac:dyDescent="0.25">
      <c r="B55" s="5">
        <v>80000</v>
      </c>
      <c r="C55" s="7">
        <f t="shared" si="19"/>
        <v>1352.1853647814701</v>
      </c>
      <c r="D55" s="7">
        <f t="shared" si="18"/>
        <v>3380.4634119536749</v>
      </c>
      <c r="E55" s="7">
        <f t="shared" si="18"/>
        <v>6760.9268239073499</v>
      </c>
      <c r="F55" s="7">
        <f t="shared" si="18"/>
        <v>10141.390235861025</v>
      </c>
      <c r="G55" s="7">
        <f t="shared" si="18"/>
        <v>13521.8536478147</v>
      </c>
      <c r="H55" s="7">
        <f t="shared" si="18"/>
        <v>16902.317059768375</v>
      </c>
      <c r="I55" s="7">
        <f t="shared" si="18"/>
        <v>20282.78047172205</v>
      </c>
      <c r="J55" s="7">
        <f t="shared" si="18"/>
        <v>23663.243883675725</v>
      </c>
      <c r="K55" s="7">
        <f t="shared" si="18"/>
        <v>27043.7072956294</v>
      </c>
    </row>
    <row r="56" spans="2:11" ht="13.5" thickBot="1" x14ac:dyDescent="0.25">
      <c r="B56" s="5">
        <v>90000</v>
      </c>
      <c r="C56" s="7">
        <f t="shared" si="19"/>
        <v>1602.1853647814701</v>
      </c>
      <c r="D56" s="7">
        <f t="shared" si="18"/>
        <v>4005.4634119536749</v>
      </c>
      <c r="E56" s="7">
        <f t="shared" si="18"/>
        <v>8010.9268239073499</v>
      </c>
      <c r="F56" s="7">
        <f t="shared" si="18"/>
        <v>12016.390235861025</v>
      </c>
      <c r="G56" s="7">
        <f t="shared" si="18"/>
        <v>16021.8536478147</v>
      </c>
      <c r="H56" s="7">
        <f t="shared" si="18"/>
        <v>20027.317059768375</v>
      </c>
      <c r="I56" s="7">
        <f t="shared" si="18"/>
        <v>24032.78047172205</v>
      </c>
      <c r="J56" s="7">
        <f t="shared" si="18"/>
        <v>28038.243883675725</v>
      </c>
      <c r="K56" s="7">
        <f t="shared" si="18"/>
        <v>32043.7072956294</v>
      </c>
    </row>
    <row r="57" spans="2:11" ht="13.5" thickBot="1" x14ac:dyDescent="0.25">
      <c r="B57" s="5">
        <v>100000</v>
      </c>
      <c r="C57" s="7">
        <f t="shared" si="19"/>
        <v>1852.1853647814701</v>
      </c>
      <c r="D57" s="7">
        <f t="shared" si="18"/>
        <v>4630.4634119536749</v>
      </c>
      <c r="E57" s="7">
        <f t="shared" si="18"/>
        <v>9260.9268239073499</v>
      </c>
      <c r="F57" s="7">
        <f t="shared" si="18"/>
        <v>13891.390235861025</v>
      </c>
      <c r="G57" s="7">
        <f t="shared" si="18"/>
        <v>18521.8536478147</v>
      </c>
      <c r="H57" s="7">
        <f t="shared" si="18"/>
        <v>23152.317059768375</v>
      </c>
      <c r="I57" s="7">
        <f t="shared" si="18"/>
        <v>27782.78047172205</v>
      </c>
      <c r="J57" s="7">
        <f t="shared" si="18"/>
        <v>32413.243883675725</v>
      </c>
      <c r="K57" s="7">
        <f t="shared" si="18"/>
        <v>37043.7072956294</v>
      </c>
    </row>
    <row r="58" spans="2:11" x14ac:dyDescent="0.2">
      <c r="B58" s="10"/>
    </row>
    <row r="59" spans="2:11" x14ac:dyDescent="0.2">
      <c r="B59" s="1" t="s">
        <v>7</v>
      </c>
    </row>
    <row r="60" spans="2:11" x14ac:dyDescent="0.2">
      <c r="B60" s="1" t="s">
        <v>10</v>
      </c>
    </row>
    <row r="61" spans="2:11" ht="13.5" thickBot="1" x14ac:dyDescent="0.25">
      <c r="B61" s="11"/>
      <c r="C61" s="1" t="s">
        <v>21</v>
      </c>
      <c r="F61" s="11"/>
      <c r="G61" s="1"/>
      <c r="H61" s="1"/>
    </row>
    <row r="62" spans="2:11" ht="13.5" thickBot="1" x14ac:dyDescent="0.25">
      <c r="B62" s="4" t="s">
        <v>0</v>
      </c>
      <c r="C62" s="9">
        <v>2</v>
      </c>
      <c r="D62" s="9">
        <v>5</v>
      </c>
      <c r="E62" s="9">
        <v>10</v>
      </c>
      <c r="F62" s="9">
        <v>15</v>
      </c>
      <c r="G62" s="9">
        <v>20</v>
      </c>
      <c r="H62" s="9">
        <v>25</v>
      </c>
      <c r="I62" s="9">
        <v>30</v>
      </c>
      <c r="J62" s="9">
        <v>35</v>
      </c>
      <c r="K62" s="9">
        <v>40</v>
      </c>
    </row>
    <row r="63" spans="2:11" ht="13.5" thickBot="1" x14ac:dyDescent="0.25">
      <c r="B63" s="6">
        <v>25000</v>
      </c>
      <c r="C63" s="7">
        <f>C45/2</f>
        <v>125</v>
      </c>
      <c r="D63" s="7">
        <f t="shared" ref="D63:K63" si="20">D45/2</f>
        <v>312.5</v>
      </c>
      <c r="E63" s="7">
        <f>E45/2</f>
        <v>625</v>
      </c>
      <c r="F63" s="7">
        <f>F45/2</f>
        <v>937.5</v>
      </c>
      <c r="G63" s="7">
        <f>G45/2</f>
        <v>1250</v>
      </c>
      <c r="H63" s="7">
        <f>H45/2</f>
        <v>1562.5</v>
      </c>
      <c r="I63" s="7">
        <f t="shared" si="20"/>
        <v>1875</v>
      </c>
      <c r="J63" s="7">
        <f t="shared" si="20"/>
        <v>2187.5</v>
      </c>
      <c r="K63" s="7">
        <f t="shared" si="20"/>
        <v>2500</v>
      </c>
    </row>
    <row r="64" spans="2:11" ht="13.5" thickBot="1" x14ac:dyDescent="0.25">
      <c r="B64" s="5">
        <v>30000</v>
      </c>
      <c r="C64" s="7">
        <f t="shared" ref="C64:K64" si="21">C46/2</f>
        <v>150</v>
      </c>
      <c r="D64" s="7">
        <f t="shared" si="21"/>
        <v>375</v>
      </c>
      <c r="E64" s="7">
        <f t="shared" si="21"/>
        <v>750</v>
      </c>
      <c r="F64" s="7">
        <f t="shared" si="21"/>
        <v>1125</v>
      </c>
      <c r="G64" s="7">
        <f t="shared" si="21"/>
        <v>1500</v>
      </c>
      <c r="H64" s="7">
        <f t="shared" si="21"/>
        <v>1875</v>
      </c>
      <c r="I64" s="7">
        <f t="shared" si="21"/>
        <v>2250</v>
      </c>
      <c r="J64" s="7">
        <f t="shared" si="21"/>
        <v>2625</v>
      </c>
      <c r="K64" s="7">
        <f t="shared" si="21"/>
        <v>3000</v>
      </c>
    </row>
    <row r="65" spans="2:11" ht="13.5" thickBot="1" x14ac:dyDescent="0.25">
      <c r="B65" s="5">
        <v>35000</v>
      </c>
      <c r="C65" s="7">
        <f t="shared" ref="C65:K65" si="22">C47/2</f>
        <v>175</v>
      </c>
      <c r="D65" s="7">
        <f t="shared" si="22"/>
        <v>437.5</v>
      </c>
      <c r="E65" s="7">
        <f t="shared" si="22"/>
        <v>875</v>
      </c>
      <c r="F65" s="7">
        <f t="shared" si="22"/>
        <v>1312.5</v>
      </c>
      <c r="G65" s="7">
        <f t="shared" si="22"/>
        <v>1750</v>
      </c>
      <c r="H65" s="7">
        <f t="shared" si="22"/>
        <v>2187.5</v>
      </c>
      <c r="I65" s="7">
        <f t="shared" si="22"/>
        <v>2625</v>
      </c>
      <c r="J65" s="7">
        <f t="shared" si="22"/>
        <v>3062.5</v>
      </c>
      <c r="K65" s="7">
        <f t="shared" si="22"/>
        <v>3500</v>
      </c>
    </row>
    <row r="66" spans="2:11" ht="13.5" thickBot="1" x14ac:dyDescent="0.25">
      <c r="B66" s="5">
        <v>40000</v>
      </c>
      <c r="C66" s="7">
        <f t="shared" ref="C66:K66" si="23">C48/2</f>
        <v>200</v>
      </c>
      <c r="D66" s="7">
        <f t="shared" si="23"/>
        <v>500</v>
      </c>
      <c r="E66" s="7">
        <f t="shared" si="23"/>
        <v>1000</v>
      </c>
      <c r="F66" s="7">
        <f>F48/2</f>
        <v>1500</v>
      </c>
      <c r="G66" s="7">
        <f t="shared" si="23"/>
        <v>2000</v>
      </c>
      <c r="H66" s="7">
        <f t="shared" si="23"/>
        <v>2500</v>
      </c>
      <c r="I66" s="7">
        <f t="shared" si="23"/>
        <v>3000</v>
      </c>
      <c r="J66" s="7">
        <f t="shared" si="23"/>
        <v>3500</v>
      </c>
      <c r="K66" s="7">
        <f t="shared" si="23"/>
        <v>4000</v>
      </c>
    </row>
    <row r="67" spans="2:11" ht="13.5" thickBot="1" x14ac:dyDescent="0.25">
      <c r="B67" s="5">
        <v>45000</v>
      </c>
      <c r="C67" s="7">
        <f t="shared" ref="C67:K67" si="24">C49/2</f>
        <v>238.59268239073498</v>
      </c>
      <c r="D67" s="7">
        <f t="shared" si="24"/>
        <v>596.48170597683747</v>
      </c>
      <c r="E67" s="7">
        <f t="shared" si="24"/>
        <v>1192.9634119536749</v>
      </c>
      <c r="F67" s="7">
        <f t="shared" si="24"/>
        <v>1789.4451179305124</v>
      </c>
      <c r="G67" s="7">
        <f t="shared" si="24"/>
        <v>2385.9268239073499</v>
      </c>
      <c r="H67" s="7">
        <f t="shared" si="24"/>
        <v>2982.4085298841874</v>
      </c>
      <c r="I67" s="7">
        <f t="shared" si="24"/>
        <v>3578.8902358610248</v>
      </c>
      <c r="J67" s="7">
        <f t="shared" si="24"/>
        <v>4175.3719418378623</v>
      </c>
      <c r="K67" s="7">
        <f t="shared" si="24"/>
        <v>4771.8536478146998</v>
      </c>
    </row>
    <row r="68" spans="2:11" ht="13.5" thickBot="1" x14ac:dyDescent="0.25">
      <c r="B68" s="5">
        <v>50000</v>
      </c>
      <c r="C68" s="7">
        <f t="shared" ref="C68:K68" si="25">C50/2</f>
        <v>301.09268239073498</v>
      </c>
      <c r="D68" s="7">
        <f t="shared" si="25"/>
        <v>752.73170597683747</v>
      </c>
      <c r="E68" s="7">
        <f t="shared" si="25"/>
        <v>1505.4634119536749</v>
      </c>
      <c r="F68" s="7">
        <f t="shared" si="25"/>
        <v>2258.1951179305124</v>
      </c>
      <c r="G68" s="7">
        <f t="shared" si="25"/>
        <v>3010.9268239073499</v>
      </c>
      <c r="H68" s="7">
        <f t="shared" si="25"/>
        <v>3763.6585298841874</v>
      </c>
      <c r="I68" s="7">
        <f t="shared" si="25"/>
        <v>4516.3902358610248</v>
      </c>
      <c r="J68" s="7">
        <f t="shared" si="25"/>
        <v>5269.1219418378623</v>
      </c>
      <c r="K68" s="7">
        <f t="shared" si="25"/>
        <v>6021.8536478146998</v>
      </c>
    </row>
    <row r="69" spans="2:11" ht="13.5" thickBot="1" x14ac:dyDescent="0.25">
      <c r="B69" s="5">
        <v>55000</v>
      </c>
      <c r="C69" s="7">
        <f t="shared" ref="C69:K69" si="26">C51/2</f>
        <v>363.59268239073498</v>
      </c>
      <c r="D69" s="7">
        <f t="shared" si="26"/>
        <v>908.98170597683747</v>
      </c>
      <c r="E69" s="7">
        <f t="shared" si="26"/>
        <v>1817.9634119536749</v>
      </c>
      <c r="F69" s="7">
        <f t="shared" si="26"/>
        <v>2726.9451179305124</v>
      </c>
      <c r="G69" s="7">
        <f t="shared" si="26"/>
        <v>3635.9268239073499</v>
      </c>
      <c r="H69" s="7">
        <f t="shared" si="26"/>
        <v>4544.9085298841874</v>
      </c>
      <c r="I69" s="7">
        <f t="shared" si="26"/>
        <v>5453.8902358610248</v>
      </c>
      <c r="J69" s="7">
        <f t="shared" si="26"/>
        <v>6362.8719418378623</v>
      </c>
      <c r="K69" s="7">
        <f t="shared" si="26"/>
        <v>7271.8536478146998</v>
      </c>
    </row>
    <row r="70" spans="2:11" ht="13.5" thickBot="1" x14ac:dyDescent="0.25">
      <c r="B70" s="5">
        <v>60000</v>
      </c>
      <c r="C70" s="7">
        <f t="shared" ref="C70:K70" si="27">C52/2</f>
        <v>426.09268239073498</v>
      </c>
      <c r="D70" s="7">
        <f t="shared" si="27"/>
        <v>1065.2317059768375</v>
      </c>
      <c r="E70" s="7">
        <f t="shared" si="27"/>
        <v>2130.4634119536749</v>
      </c>
      <c r="F70" s="7">
        <f t="shared" si="27"/>
        <v>3195.6951179305124</v>
      </c>
      <c r="G70" s="7">
        <f t="shared" si="27"/>
        <v>4260.9268239073499</v>
      </c>
      <c r="H70" s="7">
        <f t="shared" si="27"/>
        <v>5326.1585298841874</v>
      </c>
      <c r="I70" s="7">
        <f t="shared" si="27"/>
        <v>6391.3902358610248</v>
      </c>
      <c r="J70" s="7">
        <f t="shared" si="27"/>
        <v>7456.6219418378623</v>
      </c>
      <c r="K70" s="7">
        <f t="shared" si="27"/>
        <v>8521.8536478146998</v>
      </c>
    </row>
    <row r="71" spans="2:11" ht="13.5" thickBot="1" x14ac:dyDescent="0.25">
      <c r="B71" s="5">
        <v>65000</v>
      </c>
      <c r="C71" s="7">
        <f t="shared" ref="C71:K71" si="28">C53/2</f>
        <v>488.59268239073498</v>
      </c>
      <c r="D71" s="7">
        <f t="shared" si="28"/>
        <v>1221.4817059768375</v>
      </c>
      <c r="E71" s="7">
        <f t="shared" si="28"/>
        <v>2442.9634119536749</v>
      </c>
      <c r="F71" s="7">
        <f t="shared" si="28"/>
        <v>3664.4451179305124</v>
      </c>
      <c r="G71" s="7">
        <f t="shared" si="28"/>
        <v>4885.9268239073499</v>
      </c>
      <c r="H71" s="7">
        <f t="shared" si="28"/>
        <v>6107.4085298841874</v>
      </c>
      <c r="I71" s="7">
        <f t="shared" si="28"/>
        <v>7328.8902358610248</v>
      </c>
      <c r="J71" s="7">
        <f t="shared" si="28"/>
        <v>8550.3719418378623</v>
      </c>
      <c r="K71" s="7">
        <f t="shared" si="28"/>
        <v>9771.8536478146998</v>
      </c>
    </row>
    <row r="72" spans="2:11" ht="13.5" thickBot="1" x14ac:dyDescent="0.25">
      <c r="B72" s="5">
        <v>70000</v>
      </c>
      <c r="C72" s="7">
        <f t="shared" ref="C72:K72" si="29">C54/2</f>
        <v>551.09268239073504</v>
      </c>
      <c r="D72" s="7">
        <f t="shared" si="29"/>
        <v>1377.7317059768375</v>
      </c>
      <c r="E72" s="7">
        <f t="shared" si="29"/>
        <v>2755.4634119536749</v>
      </c>
      <c r="F72" s="7">
        <f t="shared" si="29"/>
        <v>4133.1951179305124</v>
      </c>
      <c r="G72" s="7">
        <f t="shared" si="29"/>
        <v>5510.9268239073499</v>
      </c>
      <c r="H72" s="7">
        <f t="shared" si="29"/>
        <v>6888.6585298841874</v>
      </c>
      <c r="I72" s="7">
        <f t="shared" si="29"/>
        <v>8266.3902358610248</v>
      </c>
      <c r="J72" s="7">
        <f t="shared" si="29"/>
        <v>9644.1219418378623</v>
      </c>
      <c r="K72" s="7">
        <f t="shared" si="29"/>
        <v>11021.8536478147</v>
      </c>
    </row>
    <row r="73" spans="2:11" ht="13.5" thickBot="1" x14ac:dyDescent="0.25">
      <c r="B73" s="5">
        <v>80000</v>
      </c>
      <c r="C73" s="7">
        <f t="shared" ref="C73:K73" si="30">C55/2</f>
        <v>676.09268239073504</v>
      </c>
      <c r="D73" s="7">
        <f t="shared" si="30"/>
        <v>1690.2317059768375</v>
      </c>
      <c r="E73" s="7">
        <f t="shared" si="30"/>
        <v>3380.4634119536749</v>
      </c>
      <c r="F73" s="7">
        <f t="shared" si="30"/>
        <v>5070.6951179305124</v>
      </c>
      <c r="G73" s="7">
        <f t="shared" si="30"/>
        <v>6760.9268239073499</v>
      </c>
      <c r="H73" s="7">
        <f t="shared" si="30"/>
        <v>8451.1585298841874</v>
      </c>
      <c r="I73" s="7">
        <f t="shared" si="30"/>
        <v>10141.390235861025</v>
      </c>
      <c r="J73" s="7">
        <f t="shared" si="30"/>
        <v>11831.621941837862</v>
      </c>
      <c r="K73" s="7">
        <f t="shared" si="30"/>
        <v>13521.8536478147</v>
      </c>
    </row>
    <row r="74" spans="2:11" ht="13.5" thickBot="1" x14ac:dyDescent="0.25">
      <c r="B74" s="5">
        <v>90000</v>
      </c>
      <c r="C74" s="7">
        <f t="shared" ref="C74:K74" si="31">C56/2</f>
        <v>801.09268239073504</v>
      </c>
      <c r="D74" s="7">
        <f t="shared" si="31"/>
        <v>2002.7317059768375</v>
      </c>
      <c r="E74" s="7">
        <f t="shared" si="31"/>
        <v>4005.4634119536749</v>
      </c>
      <c r="F74" s="7">
        <f t="shared" si="31"/>
        <v>6008.1951179305124</v>
      </c>
      <c r="G74" s="7">
        <f t="shared" si="31"/>
        <v>8010.9268239073499</v>
      </c>
      <c r="H74" s="7">
        <f t="shared" si="31"/>
        <v>10013.658529884187</v>
      </c>
      <c r="I74" s="7">
        <f t="shared" si="31"/>
        <v>12016.390235861025</v>
      </c>
      <c r="J74" s="7">
        <f t="shared" si="31"/>
        <v>14019.121941837862</v>
      </c>
      <c r="K74" s="7">
        <f t="shared" si="31"/>
        <v>16021.8536478147</v>
      </c>
    </row>
    <row r="75" spans="2:11" ht="13.5" thickBot="1" x14ac:dyDescent="0.25">
      <c r="B75" s="5">
        <v>100000</v>
      </c>
      <c r="C75" s="7">
        <f t="shared" ref="C75:K75" si="32">C57/2</f>
        <v>926.09268239073504</v>
      </c>
      <c r="D75" s="7">
        <f t="shared" si="32"/>
        <v>2315.2317059768375</v>
      </c>
      <c r="E75" s="7">
        <f t="shared" si="32"/>
        <v>4630.4634119536749</v>
      </c>
      <c r="F75" s="7">
        <f t="shared" si="32"/>
        <v>6945.6951179305124</v>
      </c>
      <c r="G75" s="7">
        <f t="shared" si="32"/>
        <v>9260.9268239073499</v>
      </c>
      <c r="H75" s="7">
        <f t="shared" si="32"/>
        <v>11576.158529884187</v>
      </c>
      <c r="I75" s="7">
        <f t="shared" si="32"/>
        <v>13891.390235861025</v>
      </c>
      <c r="J75" s="7">
        <f t="shared" si="32"/>
        <v>16206.621941837862</v>
      </c>
      <c r="K75" s="7">
        <f t="shared" si="32"/>
        <v>18521.8536478147</v>
      </c>
    </row>
    <row r="76" spans="2:11" ht="13.5" thickBot="1" x14ac:dyDescent="0.25">
      <c r="B76" s="14"/>
      <c r="C76" s="15"/>
      <c r="D76" s="15"/>
      <c r="E76" s="15"/>
      <c r="F76" s="15"/>
      <c r="G76" s="15"/>
      <c r="H76" s="15"/>
      <c r="I76" s="15"/>
      <c r="J76" s="15"/>
      <c r="K76" s="15"/>
    </row>
    <row r="77" spans="2:11" ht="26.25" customHeight="1" thickBot="1" x14ac:dyDescent="0.25">
      <c r="B77" s="26" t="s">
        <v>22</v>
      </c>
      <c r="C77" s="22"/>
      <c r="D77" s="22"/>
      <c r="E77" s="22"/>
      <c r="F77" s="22"/>
      <c r="G77" s="22"/>
      <c r="H77" s="22"/>
      <c r="I77" s="22"/>
      <c r="J77" s="22"/>
      <c r="K77" s="23"/>
    </row>
  </sheetData>
  <mergeCells count="2">
    <mergeCell ref="B77:K77"/>
    <mergeCell ref="B1:K1"/>
  </mergeCells>
  <phoneticPr fontId="2" type="noConversion"/>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topLeftCell="A70" workbookViewId="0">
      <selection activeCell="G63" sqref="G63"/>
    </sheetView>
  </sheetViews>
  <sheetFormatPr defaultRowHeight="12.75" x14ac:dyDescent="0.2"/>
  <cols>
    <col min="1" max="1" width="5.85546875" customWidth="1"/>
    <col min="2" max="2" width="23.5703125" customWidth="1"/>
    <col min="6" max="6" width="10.140625" bestFit="1" customWidth="1"/>
  </cols>
  <sheetData>
    <row r="1" spans="2:11" ht="15.75" customHeight="1" x14ac:dyDescent="0.25">
      <c r="B1" s="24" t="s">
        <v>37</v>
      </c>
      <c r="C1" s="24"/>
      <c r="D1" s="24"/>
      <c r="E1" s="24"/>
      <c r="F1" s="24"/>
      <c r="G1" s="24"/>
      <c r="H1" s="24"/>
      <c r="I1" s="24"/>
      <c r="J1" s="24"/>
      <c r="K1" s="24"/>
    </row>
    <row r="2" spans="2:11" ht="15.75" customHeight="1" x14ac:dyDescent="0.25">
      <c r="B2" s="24" t="s">
        <v>38</v>
      </c>
      <c r="C2" s="24"/>
      <c r="D2" s="24"/>
      <c r="E2" s="24"/>
      <c r="F2" s="24"/>
      <c r="G2" s="24"/>
      <c r="H2" s="24"/>
      <c r="I2" s="24"/>
      <c r="J2" s="24"/>
      <c r="K2" s="24"/>
    </row>
    <row r="3" spans="2:11" x14ac:dyDescent="0.2">
      <c r="B3" s="1" t="s">
        <v>31</v>
      </c>
    </row>
    <row r="4" spans="2:11" x14ac:dyDescent="0.2">
      <c r="B4" s="1" t="s">
        <v>11</v>
      </c>
    </row>
    <row r="5" spans="2:11" x14ac:dyDescent="0.2">
      <c r="B5" s="1" t="s">
        <v>32</v>
      </c>
    </row>
    <row r="6" spans="2:11" x14ac:dyDescent="0.2">
      <c r="B6" s="10" t="s">
        <v>19</v>
      </c>
    </row>
    <row r="7" spans="2:11" x14ac:dyDescent="0.2">
      <c r="B7" s="16" t="s">
        <v>39</v>
      </c>
    </row>
    <row r="8" spans="2:11" ht="13.5" thickBot="1" x14ac:dyDescent="0.25">
      <c r="F8" s="1" t="s">
        <v>1</v>
      </c>
    </row>
    <row r="9" spans="2:11" ht="13.5" thickBot="1" x14ac:dyDescent="0.25">
      <c r="B9" s="4" t="s">
        <v>0</v>
      </c>
      <c r="C9" s="9">
        <v>2</v>
      </c>
      <c r="D9" s="9">
        <v>5</v>
      </c>
      <c r="E9" s="9">
        <v>10</v>
      </c>
      <c r="F9" s="9">
        <v>15</v>
      </c>
      <c r="G9" s="9">
        <v>20</v>
      </c>
      <c r="H9" s="9">
        <v>25</v>
      </c>
      <c r="I9" s="9">
        <v>30</v>
      </c>
      <c r="J9" s="9">
        <v>35</v>
      </c>
      <c r="K9" s="9">
        <v>40</v>
      </c>
    </row>
    <row r="10" spans="2:11" ht="13.5" thickBot="1" x14ac:dyDescent="0.25">
      <c r="B10" s="6">
        <v>110000</v>
      </c>
      <c r="C10" s="7">
        <f>B10*3/80*$C$9</f>
        <v>8250</v>
      </c>
      <c r="D10" s="8">
        <f>B10*3/80*$D$9</f>
        <v>20625</v>
      </c>
      <c r="E10" s="8">
        <f>B10*3/80*$E$9</f>
        <v>41250</v>
      </c>
      <c r="F10" s="8">
        <f>B10*3/80*$F$9</f>
        <v>61875</v>
      </c>
      <c r="G10" s="8">
        <f>B10*3/80*$G$9</f>
        <v>82500</v>
      </c>
      <c r="H10" s="8">
        <f>B10*3/80*$H$9</f>
        <v>103125</v>
      </c>
      <c r="I10" s="8">
        <f>B10*3/80*$I$9</f>
        <v>123750</v>
      </c>
      <c r="J10" s="8">
        <f>B10*3/80*$J$9</f>
        <v>144375</v>
      </c>
      <c r="K10" s="8">
        <f>B10*3/80*$K$9</f>
        <v>165000</v>
      </c>
    </row>
    <row r="11" spans="2:11" ht="13.5" thickBot="1" x14ac:dyDescent="0.25">
      <c r="B11" s="5">
        <f>B10+10000</f>
        <v>120000</v>
      </c>
      <c r="C11" s="3">
        <f>B11*3/80*$C$9</f>
        <v>9000</v>
      </c>
      <c r="D11" s="2">
        <f t="shared" ref="D11:D19" si="0">B11*3/80*$D$9</f>
        <v>22500</v>
      </c>
      <c r="E11" s="2">
        <f t="shared" ref="E11:E19" si="1">B11*3/80*$E$9</f>
        <v>45000</v>
      </c>
      <c r="F11" s="2">
        <f t="shared" ref="F11:F19" si="2">B11*3/80*$F$9</f>
        <v>67500</v>
      </c>
      <c r="G11" s="2">
        <f t="shared" ref="G11:G19" si="3">B11*3/80*$G$9</f>
        <v>90000</v>
      </c>
      <c r="H11" s="2">
        <f t="shared" ref="H11:H19" si="4">B11*3/80*$H$9</f>
        <v>112500</v>
      </c>
      <c r="I11" s="2">
        <f t="shared" ref="I11:I19" si="5">B11*3/80*$I$9</f>
        <v>135000</v>
      </c>
      <c r="J11" s="2">
        <f t="shared" ref="J11:J19" si="6">B11*3/80*$J$9</f>
        <v>157500</v>
      </c>
      <c r="K11" s="2">
        <f t="shared" ref="K11:K19" si="7">B11*3/80*$K$9</f>
        <v>180000</v>
      </c>
    </row>
    <row r="12" spans="2:11" ht="13.5" thickBot="1" x14ac:dyDescent="0.25">
      <c r="B12" s="5">
        <f t="shared" ref="B12:B19" si="8">B11+10000</f>
        <v>130000</v>
      </c>
      <c r="C12" s="3">
        <f t="shared" ref="C12:C19" si="9">B12*3/80*$C$9</f>
        <v>9750</v>
      </c>
      <c r="D12" s="2">
        <f t="shared" si="0"/>
        <v>24375</v>
      </c>
      <c r="E12" s="2">
        <f t="shared" si="1"/>
        <v>48750</v>
      </c>
      <c r="F12" s="2">
        <f t="shared" si="2"/>
        <v>73125</v>
      </c>
      <c r="G12" s="2">
        <f t="shared" si="3"/>
        <v>97500</v>
      </c>
      <c r="H12" s="2">
        <f t="shared" si="4"/>
        <v>121875</v>
      </c>
      <c r="I12" s="2">
        <f t="shared" si="5"/>
        <v>146250</v>
      </c>
      <c r="J12" s="2">
        <f t="shared" si="6"/>
        <v>170625</v>
      </c>
      <c r="K12" s="2">
        <f t="shared" si="7"/>
        <v>195000</v>
      </c>
    </row>
    <row r="13" spans="2:11" ht="13.5" thickBot="1" x14ac:dyDescent="0.25">
      <c r="B13" s="5">
        <f t="shared" si="8"/>
        <v>140000</v>
      </c>
      <c r="C13" s="3">
        <f t="shared" si="9"/>
        <v>10500</v>
      </c>
      <c r="D13" s="2">
        <f t="shared" si="0"/>
        <v>26250</v>
      </c>
      <c r="E13" s="2">
        <f t="shared" si="1"/>
        <v>52500</v>
      </c>
      <c r="F13" s="2">
        <f t="shared" si="2"/>
        <v>78750</v>
      </c>
      <c r="G13" s="2">
        <f t="shared" si="3"/>
        <v>105000</v>
      </c>
      <c r="H13" s="2">
        <f t="shared" si="4"/>
        <v>131250</v>
      </c>
      <c r="I13" s="2">
        <f t="shared" si="5"/>
        <v>157500</v>
      </c>
      <c r="J13" s="2">
        <f t="shared" si="6"/>
        <v>183750</v>
      </c>
      <c r="K13" s="2">
        <f t="shared" si="7"/>
        <v>210000</v>
      </c>
    </row>
    <row r="14" spans="2:11" ht="13.5" thickBot="1" x14ac:dyDescent="0.25">
      <c r="B14" s="5">
        <f t="shared" si="8"/>
        <v>150000</v>
      </c>
      <c r="C14" s="3">
        <f t="shared" si="9"/>
        <v>11250</v>
      </c>
      <c r="D14" s="2">
        <f t="shared" si="0"/>
        <v>28125</v>
      </c>
      <c r="E14" s="2">
        <f t="shared" si="1"/>
        <v>56250</v>
      </c>
      <c r="F14" s="2">
        <f t="shared" si="2"/>
        <v>84375</v>
      </c>
      <c r="G14" s="2">
        <f t="shared" si="3"/>
        <v>112500</v>
      </c>
      <c r="H14" s="2">
        <f t="shared" si="4"/>
        <v>140625</v>
      </c>
      <c r="I14" s="2">
        <f t="shared" si="5"/>
        <v>168750</v>
      </c>
      <c r="J14" s="2">
        <f t="shared" si="6"/>
        <v>196875</v>
      </c>
      <c r="K14" s="2">
        <f t="shared" si="7"/>
        <v>225000</v>
      </c>
    </row>
    <row r="15" spans="2:11" ht="13.5" thickBot="1" x14ac:dyDescent="0.25">
      <c r="B15" s="5">
        <f t="shared" si="8"/>
        <v>160000</v>
      </c>
      <c r="C15" s="3">
        <f t="shared" si="9"/>
        <v>12000</v>
      </c>
      <c r="D15" s="2">
        <f t="shared" si="0"/>
        <v>30000</v>
      </c>
      <c r="E15" s="2">
        <f t="shared" si="1"/>
        <v>60000</v>
      </c>
      <c r="F15" s="2">
        <f t="shared" si="2"/>
        <v>90000</v>
      </c>
      <c r="G15" s="2">
        <f t="shared" si="3"/>
        <v>120000</v>
      </c>
      <c r="H15" s="2">
        <f t="shared" si="4"/>
        <v>150000</v>
      </c>
      <c r="I15" s="2">
        <f t="shared" si="5"/>
        <v>180000</v>
      </c>
      <c r="J15" s="2">
        <f t="shared" si="6"/>
        <v>210000</v>
      </c>
      <c r="K15" s="2">
        <f t="shared" si="7"/>
        <v>240000</v>
      </c>
    </row>
    <row r="16" spans="2:11" ht="13.5" thickBot="1" x14ac:dyDescent="0.25">
      <c r="B16" s="5">
        <f t="shared" si="8"/>
        <v>170000</v>
      </c>
      <c r="C16" s="3">
        <f t="shared" si="9"/>
        <v>12750</v>
      </c>
      <c r="D16" s="2">
        <f t="shared" si="0"/>
        <v>31875</v>
      </c>
      <c r="E16" s="2">
        <f t="shared" si="1"/>
        <v>63750</v>
      </c>
      <c r="F16" s="2">
        <f t="shared" si="2"/>
        <v>95625</v>
      </c>
      <c r="G16" s="2">
        <f t="shared" si="3"/>
        <v>127500</v>
      </c>
      <c r="H16" s="2">
        <f t="shared" si="4"/>
        <v>159375</v>
      </c>
      <c r="I16" s="2">
        <f t="shared" si="5"/>
        <v>191250</v>
      </c>
      <c r="J16" s="2">
        <f t="shared" si="6"/>
        <v>223125</v>
      </c>
      <c r="K16" s="2">
        <f t="shared" si="7"/>
        <v>255000</v>
      </c>
    </row>
    <row r="17" spans="2:11" ht="13.5" thickBot="1" x14ac:dyDescent="0.25">
      <c r="B17" s="5">
        <f t="shared" si="8"/>
        <v>180000</v>
      </c>
      <c r="C17" s="3">
        <f t="shared" si="9"/>
        <v>13500</v>
      </c>
      <c r="D17" s="2">
        <f t="shared" si="0"/>
        <v>33750</v>
      </c>
      <c r="E17" s="2">
        <f t="shared" si="1"/>
        <v>67500</v>
      </c>
      <c r="F17" s="2">
        <f t="shared" si="2"/>
        <v>101250</v>
      </c>
      <c r="G17" s="2">
        <f t="shared" si="3"/>
        <v>135000</v>
      </c>
      <c r="H17" s="2">
        <f t="shared" si="4"/>
        <v>168750</v>
      </c>
      <c r="I17" s="2">
        <f t="shared" si="5"/>
        <v>202500</v>
      </c>
      <c r="J17" s="2">
        <f t="shared" si="6"/>
        <v>236250</v>
      </c>
      <c r="K17" s="2">
        <f t="shared" si="7"/>
        <v>270000</v>
      </c>
    </row>
    <row r="18" spans="2:11" ht="13.5" thickBot="1" x14ac:dyDescent="0.25">
      <c r="B18" s="5">
        <f t="shared" si="8"/>
        <v>190000</v>
      </c>
      <c r="C18" s="3">
        <f t="shared" si="9"/>
        <v>14250</v>
      </c>
      <c r="D18" s="2">
        <f t="shared" si="0"/>
        <v>35625</v>
      </c>
      <c r="E18" s="2">
        <f t="shared" si="1"/>
        <v>71250</v>
      </c>
      <c r="F18" s="2">
        <f t="shared" si="2"/>
        <v>106875</v>
      </c>
      <c r="G18" s="2">
        <f t="shared" si="3"/>
        <v>142500</v>
      </c>
      <c r="H18" s="2">
        <f t="shared" si="4"/>
        <v>178125</v>
      </c>
      <c r="I18" s="2">
        <f t="shared" si="5"/>
        <v>213750</v>
      </c>
      <c r="J18" s="2">
        <f t="shared" si="6"/>
        <v>249375</v>
      </c>
      <c r="K18" s="2">
        <f t="shared" si="7"/>
        <v>285000</v>
      </c>
    </row>
    <row r="19" spans="2:11" ht="13.5" thickBot="1" x14ac:dyDescent="0.25">
      <c r="B19" s="5">
        <f t="shared" si="8"/>
        <v>200000</v>
      </c>
      <c r="C19" s="3">
        <f t="shared" si="9"/>
        <v>15000</v>
      </c>
      <c r="D19" s="2">
        <f t="shared" si="0"/>
        <v>37500</v>
      </c>
      <c r="E19" s="2">
        <f t="shared" si="1"/>
        <v>75000</v>
      </c>
      <c r="F19" s="2">
        <f t="shared" si="2"/>
        <v>112500</v>
      </c>
      <c r="G19" s="2">
        <f t="shared" si="3"/>
        <v>150000</v>
      </c>
      <c r="H19" s="2">
        <f t="shared" si="4"/>
        <v>187500</v>
      </c>
      <c r="I19" s="2">
        <f t="shared" si="5"/>
        <v>225000</v>
      </c>
      <c r="J19" s="2">
        <f t="shared" si="6"/>
        <v>262500</v>
      </c>
      <c r="K19" s="2">
        <f t="shared" si="7"/>
        <v>300000</v>
      </c>
    </row>
    <row r="21" spans="2:11" x14ac:dyDescent="0.2">
      <c r="B21" s="1" t="s">
        <v>34</v>
      </c>
    </row>
    <row r="22" spans="2:11" x14ac:dyDescent="0.2">
      <c r="B22" s="1" t="s">
        <v>12</v>
      </c>
    </row>
    <row r="23" spans="2:11" x14ac:dyDescent="0.2">
      <c r="B23" s="10" t="s">
        <v>19</v>
      </c>
    </row>
    <row r="24" spans="2:11" x14ac:dyDescent="0.2">
      <c r="B24" s="16" t="s">
        <v>39</v>
      </c>
    </row>
    <row r="25" spans="2:11" ht="13.5" thickBot="1" x14ac:dyDescent="0.25">
      <c r="F25" s="1" t="s">
        <v>8</v>
      </c>
    </row>
    <row r="26" spans="2:11" ht="13.5" thickBot="1" x14ac:dyDescent="0.25">
      <c r="B26" s="4" t="s">
        <v>6</v>
      </c>
      <c r="C26" s="9">
        <v>2</v>
      </c>
      <c r="D26" s="9">
        <v>5</v>
      </c>
      <c r="E26" s="9">
        <v>10</v>
      </c>
      <c r="F26" s="9">
        <v>15</v>
      </c>
      <c r="G26" s="9">
        <v>20</v>
      </c>
      <c r="H26" s="9">
        <v>25</v>
      </c>
      <c r="I26" s="9">
        <v>30</v>
      </c>
      <c r="J26" s="9">
        <v>35</v>
      </c>
      <c r="K26" s="9">
        <v>40</v>
      </c>
    </row>
    <row r="27" spans="2:11" ht="13.5" thickBot="1" x14ac:dyDescent="0.25">
      <c r="B27" s="6">
        <v>110000</v>
      </c>
      <c r="C27" s="7">
        <f>IF($B$27*3/80*C26&lt;$B$27,$B$27,$B$27*3/80*C26)</f>
        <v>110000</v>
      </c>
      <c r="D27" s="7">
        <f>IF(B27*3/80*$D$26&lt;B27,B27,B27*3/80*$D$26)</f>
        <v>110000</v>
      </c>
      <c r="E27" s="7">
        <f>IF(B27*3/80*$E$26&lt;B27,B27,B27*3/80*$E$26)</f>
        <v>110000</v>
      </c>
      <c r="F27" s="7">
        <f>IF(B27*3/80*$F$26&lt;B27,B27,B27*3/80*$F$26)</f>
        <v>110000</v>
      </c>
      <c r="G27" s="7">
        <f>IF(B27*3/80*$G$26&lt;B27,B27,B27*3/80*$G$26)</f>
        <v>110000</v>
      </c>
      <c r="H27" s="7">
        <f>IF(B27*3/80*$H$26&lt;B27,B27,B27*3/80*$H$26)</f>
        <v>110000</v>
      </c>
      <c r="I27" s="7">
        <f>IF(B27*3/80*$I$26&lt;B27,B27,B27*3/80*$I$26)</f>
        <v>123750</v>
      </c>
      <c r="J27" s="7">
        <f>IF(B27*3/80*$J$26&lt;B27,B27,B27*3/80*$J$26)</f>
        <v>144375</v>
      </c>
      <c r="K27" s="7">
        <f>IF(B27*3/80*$K$26&lt;B27,B27,B27*3/80*$K$26)</f>
        <v>165000</v>
      </c>
    </row>
    <row r="28" spans="2:11" ht="13.5" thickBot="1" x14ac:dyDescent="0.25">
      <c r="B28" s="5">
        <f>B27+10000</f>
        <v>120000</v>
      </c>
      <c r="C28" s="7">
        <f t="shared" ref="C28:C36" si="10">IF(B28*3/80*$C$26&lt;B28,B28,B28*3/80*$C$26)</f>
        <v>120000</v>
      </c>
      <c r="D28" s="7">
        <f t="shared" ref="D28:D36" si="11">IF(B28*3/80*$D$26&lt;B28,B28,B28*3/80*$D$26)</f>
        <v>120000</v>
      </c>
      <c r="E28" s="7">
        <f t="shared" ref="E28:E36" si="12">IF(B28*3/80*$E$26&lt;B28,B28,B28*3/80*$E$26)</f>
        <v>120000</v>
      </c>
      <c r="F28" s="7">
        <f t="shared" ref="F28:F36" si="13">IF(B28*3/80*$F$26&lt;B28,B28,B28*3/80*$F$26)</f>
        <v>120000</v>
      </c>
      <c r="G28" s="7">
        <f t="shared" ref="G28:G36" si="14">IF(B28*3/80*$G$26&lt;B28,B28,B28*3/80*$G$26)</f>
        <v>120000</v>
      </c>
      <c r="H28" s="7">
        <f t="shared" ref="H28:H36" si="15">IF(B28*3/80*$H$26&lt;B28,B28,B28*3/80*$H$26)</f>
        <v>120000</v>
      </c>
      <c r="I28" s="7">
        <f t="shared" ref="I28:I36" si="16">IF(B28*3/80*$I$26&lt;B28,B28,B28*3/80*$I$26)</f>
        <v>135000</v>
      </c>
      <c r="J28" s="7">
        <f t="shared" ref="J28:J36" si="17">IF(B28*3/80*$J$26&lt;B28,B28,B28*3/80*$J$26)</f>
        <v>157500</v>
      </c>
      <c r="K28" s="7">
        <f t="shared" ref="K28:K36" si="18">IF(B28*3/80*$K$26&lt;B28,B28,B28*3/80*$K$26)</f>
        <v>180000</v>
      </c>
    </row>
    <row r="29" spans="2:11" ht="13.5" thickBot="1" x14ac:dyDescent="0.25">
      <c r="B29" s="5">
        <f t="shared" ref="B29:B36" si="19">B28+10000</f>
        <v>130000</v>
      </c>
      <c r="C29" s="7">
        <f t="shared" si="10"/>
        <v>130000</v>
      </c>
      <c r="D29" s="7">
        <f t="shared" si="11"/>
        <v>130000</v>
      </c>
      <c r="E29" s="7">
        <f t="shared" si="12"/>
        <v>130000</v>
      </c>
      <c r="F29" s="7">
        <f t="shared" si="13"/>
        <v>130000</v>
      </c>
      <c r="G29" s="7">
        <f t="shared" si="14"/>
        <v>130000</v>
      </c>
      <c r="H29" s="7">
        <f t="shared" si="15"/>
        <v>130000</v>
      </c>
      <c r="I29" s="7">
        <f t="shared" si="16"/>
        <v>146250</v>
      </c>
      <c r="J29" s="7">
        <f t="shared" si="17"/>
        <v>170625</v>
      </c>
      <c r="K29" s="7">
        <f t="shared" si="18"/>
        <v>195000</v>
      </c>
    </row>
    <row r="30" spans="2:11" ht="13.5" thickBot="1" x14ac:dyDescent="0.25">
      <c r="B30" s="5">
        <f t="shared" si="19"/>
        <v>140000</v>
      </c>
      <c r="C30" s="7">
        <f t="shared" si="10"/>
        <v>140000</v>
      </c>
      <c r="D30" s="7">
        <f t="shared" si="11"/>
        <v>140000</v>
      </c>
      <c r="E30" s="7">
        <f t="shared" si="12"/>
        <v>140000</v>
      </c>
      <c r="F30" s="7">
        <f t="shared" si="13"/>
        <v>140000</v>
      </c>
      <c r="G30" s="7">
        <f t="shared" si="14"/>
        <v>140000</v>
      </c>
      <c r="H30" s="7">
        <f t="shared" si="15"/>
        <v>140000</v>
      </c>
      <c r="I30" s="7">
        <f t="shared" si="16"/>
        <v>157500</v>
      </c>
      <c r="J30" s="7">
        <f t="shared" si="17"/>
        <v>183750</v>
      </c>
      <c r="K30" s="7">
        <f t="shared" si="18"/>
        <v>210000</v>
      </c>
    </row>
    <row r="31" spans="2:11" ht="13.5" thickBot="1" x14ac:dyDescent="0.25">
      <c r="B31" s="5">
        <f t="shared" si="19"/>
        <v>150000</v>
      </c>
      <c r="C31" s="7">
        <f t="shared" si="10"/>
        <v>150000</v>
      </c>
      <c r="D31" s="7">
        <f t="shared" si="11"/>
        <v>150000</v>
      </c>
      <c r="E31" s="7">
        <f t="shared" si="12"/>
        <v>150000</v>
      </c>
      <c r="F31" s="7">
        <f t="shared" si="13"/>
        <v>150000</v>
      </c>
      <c r="G31" s="7">
        <f t="shared" si="14"/>
        <v>150000</v>
      </c>
      <c r="H31" s="7">
        <f t="shared" si="15"/>
        <v>150000</v>
      </c>
      <c r="I31" s="7">
        <f t="shared" si="16"/>
        <v>168750</v>
      </c>
      <c r="J31" s="7">
        <f t="shared" si="17"/>
        <v>196875</v>
      </c>
      <c r="K31" s="7">
        <f t="shared" si="18"/>
        <v>225000</v>
      </c>
    </row>
    <row r="32" spans="2:11" ht="13.5" thickBot="1" x14ac:dyDescent="0.25">
      <c r="B32" s="5">
        <f t="shared" si="19"/>
        <v>160000</v>
      </c>
      <c r="C32" s="7">
        <f t="shared" si="10"/>
        <v>160000</v>
      </c>
      <c r="D32" s="7">
        <f t="shared" si="11"/>
        <v>160000</v>
      </c>
      <c r="E32" s="7">
        <f t="shared" si="12"/>
        <v>160000</v>
      </c>
      <c r="F32" s="7">
        <f t="shared" si="13"/>
        <v>160000</v>
      </c>
      <c r="G32" s="7">
        <f t="shared" si="14"/>
        <v>160000</v>
      </c>
      <c r="H32" s="7">
        <f t="shared" si="15"/>
        <v>160000</v>
      </c>
      <c r="I32" s="7">
        <f t="shared" si="16"/>
        <v>180000</v>
      </c>
      <c r="J32" s="7">
        <f t="shared" si="17"/>
        <v>210000</v>
      </c>
      <c r="K32" s="7">
        <f t="shared" si="18"/>
        <v>240000</v>
      </c>
    </row>
    <row r="33" spans="2:11" ht="13.5" thickBot="1" x14ac:dyDescent="0.25">
      <c r="B33" s="5">
        <f t="shared" si="19"/>
        <v>170000</v>
      </c>
      <c r="C33" s="7">
        <f t="shared" si="10"/>
        <v>170000</v>
      </c>
      <c r="D33" s="7">
        <f t="shared" si="11"/>
        <v>170000</v>
      </c>
      <c r="E33" s="7">
        <f t="shared" si="12"/>
        <v>170000</v>
      </c>
      <c r="F33" s="7">
        <f t="shared" si="13"/>
        <v>170000</v>
      </c>
      <c r="G33" s="7">
        <f t="shared" si="14"/>
        <v>170000</v>
      </c>
      <c r="H33" s="7">
        <f t="shared" si="15"/>
        <v>170000</v>
      </c>
      <c r="I33" s="7">
        <f t="shared" si="16"/>
        <v>191250</v>
      </c>
      <c r="J33" s="7">
        <f t="shared" si="17"/>
        <v>223125</v>
      </c>
      <c r="K33" s="7">
        <f t="shared" si="18"/>
        <v>255000</v>
      </c>
    </row>
    <row r="34" spans="2:11" ht="13.5" thickBot="1" x14ac:dyDescent="0.25">
      <c r="B34" s="5">
        <f t="shared" si="19"/>
        <v>180000</v>
      </c>
      <c r="C34" s="7">
        <f t="shared" si="10"/>
        <v>180000</v>
      </c>
      <c r="D34" s="7">
        <f t="shared" si="11"/>
        <v>180000</v>
      </c>
      <c r="E34" s="7">
        <f t="shared" si="12"/>
        <v>180000</v>
      </c>
      <c r="F34" s="7">
        <f t="shared" si="13"/>
        <v>180000</v>
      </c>
      <c r="G34" s="7">
        <f t="shared" si="14"/>
        <v>180000</v>
      </c>
      <c r="H34" s="7">
        <f t="shared" si="15"/>
        <v>180000</v>
      </c>
      <c r="I34" s="7">
        <f t="shared" si="16"/>
        <v>202500</v>
      </c>
      <c r="J34" s="7">
        <f t="shared" si="17"/>
        <v>236250</v>
      </c>
      <c r="K34" s="7">
        <f t="shared" si="18"/>
        <v>270000</v>
      </c>
    </row>
    <row r="35" spans="2:11" ht="13.5" thickBot="1" x14ac:dyDescent="0.25">
      <c r="B35" s="5">
        <f t="shared" si="19"/>
        <v>190000</v>
      </c>
      <c r="C35" s="7">
        <f t="shared" si="10"/>
        <v>190000</v>
      </c>
      <c r="D35" s="7">
        <f t="shared" si="11"/>
        <v>190000</v>
      </c>
      <c r="E35" s="7">
        <f t="shared" si="12"/>
        <v>190000</v>
      </c>
      <c r="F35" s="7">
        <f t="shared" si="13"/>
        <v>190000</v>
      </c>
      <c r="G35" s="7">
        <f t="shared" si="14"/>
        <v>190000</v>
      </c>
      <c r="H35" s="7">
        <f t="shared" si="15"/>
        <v>190000</v>
      </c>
      <c r="I35" s="7">
        <f t="shared" si="16"/>
        <v>213750</v>
      </c>
      <c r="J35" s="7">
        <f t="shared" si="17"/>
        <v>249375</v>
      </c>
      <c r="K35" s="7">
        <f t="shared" si="18"/>
        <v>285000</v>
      </c>
    </row>
    <row r="36" spans="2:11" ht="13.5" thickBot="1" x14ac:dyDescent="0.25">
      <c r="B36" s="5">
        <f t="shared" si="19"/>
        <v>200000</v>
      </c>
      <c r="C36" s="7">
        <f t="shared" si="10"/>
        <v>200000</v>
      </c>
      <c r="D36" s="7">
        <f t="shared" si="11"/>
        <v>200000</v>
      </c>
      <c r="E36" s="7">
        <f t="shared" si="12"/>
        <v>200000</v>
      </c>
      <c r="F36" s="7">
        <f t="shared" si="13"/>
        <v>200000</v>
      </c>
      <c r="G36" s="7">
        <f t="shared" si="14"/>
        <v>200000</v>
      </c>
      <c r="H36" s="7">
        <f t="shared" si="15"/>
        <v>200000</v>
      </c>
      <c r="I36" s="7">
        <f t="shared" si="16"/>
        <v>225000</v>
      </c>
      <c r="J36" s="7">
        <f t="shared" si="17"/>
        <v>262500</v>
      </c>
      <c r="K36" s="7">
        <f t="shared" si="18"/>
        <v>300000</v>
      </c>
    </row>
    <row r="38" spans="2:11" x14ac:dyDescent="0.2">
      <c r="B38" s="1" t="s">
        <v>35</v>
      </c>
    </row>
    <row r="39" spans="2:11" x14ac:dyDescent="0.2">
      <c r="B39" s="1" t="s">
        <v>4</v>
      </c>
    </row>
    <row r="40" spans="2:11" x14ac:dyDescent="0.2">
      <c r="B40" s="1" t="s">
        <v>32</v>
      </c>
    </row>
    <row r="41" spans="2:11" x14ac:dyDescent="0.2">
      <c r="B41" s="16" t="s">
        <v>39</v>
      </c>
    </row>
    <row r="42" spans="2:11" x14ac:dyDescent="0.2">
      <c r="B42" s="18"/>
    </row>
    <row r="43" spans="2:11" x14ac:dyDescent="0.2">
      <c r="B43" s="11" t="s">
        <v>24</v>
      </c>
      <c r="F43" s="19">
        <f>248.3*52.18*3.333333</f>
        <v>43187.642347902001</v>
      </c>
      <c r="G43" s="13" t="s">
        <v>41</v>
      </c>
    </row>
    <row r="44" spans="2:11" ht="13.5" thickBot="1" x14ac:dyDescent="0.25">
      <c r="B44" s="11"/>
      <c r="F44" s="1" t="s">
        <v>1</v>
      </c>
    </row>
    <row r="45" spans="2:11" ht="13.5" thickBot="1" x14ac:dyDescent="0.25">
      <c r="B45" s="4" t="s">
        <v>0</v>
      </c>
      <c r="C45" s="9">
        <v>2</v>
      </c>
      <c r="D45" s="9">
        <v>5</v>
      </c>
      <c r="E45" s="9">
        <v>10</v>
      </c>
      <c r="F45" s="9">
        <v>15</v>
      </c>
      <c r="G45" s="9">
        <v>20</v>
      </c>
      <c r="H45" s="9">
        <v>25</v>
      </c>
      <c r="I45" s="9">
        <v>30</v>
      </c>
      <c r="J45" s="9">
        <v>35</v>
      </c>
      <c r="K45" s="9">
        <v>40</v>
      </c>
    </row>
    <row r="46" spans="2:11" ht="13.5" thickBot="1" x14ac:dyDescent="0.25">
      <c r="B46" s="6">
        <v>110000</v>
      </c>
      <c r="C46" s="7">
        <f>($F$43*1/200*C$45)+(($B46-$F$43)*1/80*C$45)</f>
        <v>2102.1853647814701</v>
      </c>
      <c r="D46" s="7">
        <f t="shared" ref="D46:K55" si="20">($F$43*1/200*D$45)+(($B46-$F$43)*1/80*D$45)</f>
        <v>5255.4634119536749</v>
      </c>
      <c r="E46" s="7">
        <f t="shared" si="20"/>
        <v>10510.92682390735</v>
      </c>
      <c r="F46" s="7">
        <f t="shared" si="20"/>
        <v>15766.390235861025</v>
      </c>
      <c r="G46" s="7">
        <f t="shared" si="20"/>
        <v>21021.8536478147</v>
      </c>
      <c r="H46" s="7">
        <f t="shared" si="20"/>
        <v>26277.317059768375</v>
      </c>
      <c r="I46" s="7">
        <f t="shared" si="20"/>
        <v>31532.78047172205</v>
      </c>
      <c r="J46" s="7">
        <f t="shared" si="20"/>
        <v>36788.243883675721</v>
      </c>
      <c r="K46" s="7">
        <f t="shared" si="20"/>
        <v>42043.7072956294</v>
      </c>
    </row>
    <row r="47" spans="2:11" ht="13.5" thickBot="1" x14ac:dyDescent="0.25">
      <c r="B47" s="5">
        <f>B46+10000</f>
        <v>120000</v>
      </c>
      <c r="C47" s="7">
        <f t="shared" ref="C47:C55" si="21">($F$43*1/200*C$45)+(($B47-$F$43)*1/80*C$45)</f>
        <v>2352.1853647814701</v>
      </c>
      <c r="D47" s="7">
        <f t="shared" si="20"/>
        <v>5880.4634119536749</v>
      </c>
      <c r="E47" s="7">
        <f t="shared" si="20"/>
        <v>11760.92682390735</v>
      </c>
      <c r="F47" s="7">
        <f t="shared" si="20"/>
        <v>17641.390235861025</v>
      </c>
      <c r="G47" s="7">
        <f t="shared" si="20"/>
        <v>23521.8536478147</v>
      </c>
      <c r="H47" s="7">
        <f t="shared" si="20"/>
        <v>29402.317059768375</v>
      </c>
      <c r="I47" s="7">
        <f t="shared" si="20"/>
        <v>35282.78047172205</v>
      </c>
      <c r="J47" s="7">
        <f t="shared" si="20"/>
        <v>41163.243883675728</v>
      </c>
      <c r="K47" s="7">
        <f t="shared" si="20"/>
        <v>47043.7072956294</v>
      </c>
    </row>
    <row r="48" spans="2:11" ht="13.5" thickBot="1" x14ac:dyDescent="0.25">
      <c r="B48" s="5">
        <f t="shared" ref="B48:B55" si="22">B47+10000</f>
        <v>130000</v>
      </c>
      <c r="C48" s="7">
        <f t="shared" si="21"/>
        <v>2602.1853647814701</v>
      </c>
      <c r="D48" s="7">
        <f t="shared" si="20"/>
        <v>6505.4634119536749</v>
      </c>
      <c r="E48" s="7">
        <f t="shared" si="20"/>
        <v>13010.92682390735</v>
      </c>
      <c r="F48" s="7">
        <f t="shared" si="20"/>
        <v>19516.390235861025</v>
      </c>
      <c r="G48" s="7">
        <f t="shared" si="20"/>
        <v>26021.8536478147</v>
      </c>
      <c r="H48" s="7">
        <f t="shared" si="20"/>
        <v>32527.317059768375</v>
      </c>
      <c r="I48" s="7">
        <f t="shared" si="20"/>
        <v>39032.78047172205</v>
      </c>
      <c r="J48" s="7">
        <f t="shared" si="20"/>
        <v>45538.243883675728</v>
      </c>
      <c r="K48" s="7">
        <f t="shared" si="20"/>
        <v>52043.7072956294</v>
      </c>
    </row>
    <row r="49" spans="2:11" ht="13.5" thickBot="1" x14ac:dyDescent="0.25">
      <c r="B49" s="5">
        <f t="shared" si="22"/>
        <v>140000</v>
      </c>
      <c r="C49" s="7">
        <f t="shared" si="21"/>
        <v>2852.1853647814701</v>
      </c>
      <c r="D49" s="7">
        <f t="shared" si="20"/>
        <v>7130.4634119536749</v>
      </c>
      <c r="E49" s="7">
        <f>($F$43*1/200*E$45)+(($B49-$F$43)*1/80*E$45)</f>
        <v>14260.92682390735</v>
      </c>
      <c r="F49" s="7">
        <f t="shared" si="20"/>
        <v>21391.390235861025</v>
      </c>
      <c r="G49" s="7">
        <f t="shared" si="20"/>
        <v>28521.8536478147</v>
      </c>
      <c r="H49" s="7">
        <f t="shared" si="20"/>
        <v>35652.317059768378</v>
      </c>
      <c r="I49" s="7">
        <f t="shared" si="20"/>
        <v>42782.78047172205</v>
      </c>
      <c r="J49" s="7">
        <f t="shared" si="20"/>
        <v>49913.243883675728</v>
      </c>
      <c r="K49" s="7">
        <f t="shared" si="20"/>
        <v>57043.7072956294</v>
      </c>
    </row>
    <row r="50" spans="2:11" ht="13.5" thickBot="1" x14ac:dyDescent="0.25">
      <c r="B50" s="5">
        <f t="shared" si="22"/>
        <v>150000</v>
      </c>
      <c r="C50" s="7">
        <f t="shared" si="21"/>
        <v>3102.1853647814701</v>
      </c>
      <c r="D50" s="7">
        <f t="shared" si="20"/>
        <v>7755.4634119536749</v>
      </c>
      <c r="E50" s="7">
        <f t="shared" si="20"/>
        <v>15510.92682390735</v>
      </c>
      <c r="F50" s="7">
        <f t="shared" si="20"/>
        <v>23266.390235861025</v>
      </c>
      <c r="G50" s="7">
        <f t="shared" si="20"/>
        <v>31021.8536478147</v>
      </c>
      <c r="H50" s="7">
        <f t="shared" si="20"/>
        <v>38777.317059768371</v>
      </c>
      <c r="I50" s="7">
        <f t="shared" si="20"/>
        <v>46532.78047172205</v>
      </c>
      <c r="J50" s="7">
        <f t="shared" si="20"/>
        <v>54288.243883675728</v>
      </c>
      <c r="K50" s="7">
        <f t="shared" si="20"/>
        <v>62043.7072956294</v>
      </c>
    </row>
    <row r="51" spans="2:11" ht="13.5" thickBot="1" x14ac:dyDescent="0.25">
      <c r="B51" s="5">
        <f t="shared" si="22"/>
        <v>160000</v>
      </c>
      <c r="C51" s="7">
        <f t="shared" si="21"/>
        <v>3352.1853647814701</v>
      </c>
      <c r="D51" s="7">
        <f t="shared" si="20"/>
        <v>8380.4634119536749</v>
      </c>
      <c r="E51" s="7">
        <f t="shared" si="20"/>
        <v>16760.92682390735</v>
      </c>
      <c r="F51" s="7">
        <f t="shared" si="20"/>
        <v>25141.390235861025</v>
      </c>
      <c r="G51" s="7">
        <f t="shared" si="20"/>
        <v>33521.8536478147</v>
      </c>
      <c r="H51" s="7">
        <f t="shared" si="20"/>
        <v>41902.317059768371</v>
      </c>
      <c r="I51" s="7">
        <f t="shared" si="20"/>
        <v>50282.78047172205</v>
      </c>
      <c r="J51" s="7">
        <f t="shared" si="20"/>
        <v>58663.243883675728</v>
      </c>
      <c r="K51" s="7">
        <f t="shared" si="20"/>
        <v>67043.7072956294</v>
      </c>
    </row>
    <row r="52" spans="2:11" ht="13.5" thickBot="1" x14ac:dyDescent="0.25">
      <c r="B52" s="5">
        <f t="shared" si="22"/>
        <v>170000</v>
      </c>
      <c r="C52" s="7">
        <f t="shared" si="21"/>
        <v>3602.1853647814701</v>
      </c>
      <c r="D52" s="7">
        <f t="shared" si="20"/>
        <v>9005.4634119536749</v>
      </c>
      <c r="E52" s="7">
        <f t="shared" si="20"/>
        <v>18010.92682390735</v>
      </c>
      <c r="F52" s="7">
        <f t="shared" si="20"/>
        <v>27016.390235861025</v>
      </c>
      <c r="G52" s="7">
        <f>($F$43*1/200*G$45)+(($B52-$F$43)*1/80*G$45)</f>
        <v>36021.8536478147</v>
      </c>
      <c r="H52" s="7">
        <f t="shared" si="20"/>
        <v>45027.317059768371</v>
      </c>
      <c r="I52" s="7">
        <f t="shared" si="20"/>
        <v>54032.78047172205</v>
      </c>
      <c r="J52" s="7">
        <f t="shared" si="20"/>
        <v>63038.243883675728</v>
      </c>
      <c r="K52" s="7">
        <f t="shared" si="20"/>
        <v>72043.7072956294</v>
      </c>
    </row>
    <row r="53" spans="2:11" ht="13.5" thickBot="1" x14ac:dyDescent="0.25">
      <c r="B53" s="5">
        <f t="shared" si="22"/>
        <v>180000</v>
      </c>
      <c r="C53" s="7">
        <f t="shared" si="21"/>
        <v>3852.1853647814701</v>
      </c>
      <c r="D53" s="7">
        <f t="shared" si="20"/>
        <v>9630.4634119536749</v>
      </c>
      <c r="E53" s="7">
        <f t="shared" si="20"/>
        <v>19260.92682390735</v>
      </c>
      <c r="F53" s="7">
        <f t="shared" si="20"/>
        <v>28891.390235861025</v>
      </c>
      <c r="G53" s="7">
        <f t="shared" si="20"/>
        <v>38521.8536478147</v>
      </c>
      <c r="H53" s="7">
        <f t="shared" si="20"/>
        <v>48152.317059768371</v>
      </c>
      <c r="I53" s="7">
        <f t="shared" si="20"/>
        <v>57782.78047172205</v>
      </c>
      <c r="J53" s="7">
        <f>($F$43*1/200*J$45)+(($B53-$F$43)*1/80*J$45)</f>
        <v>67413.243883675721</v>
      </c>
      <c r="K53" s="7">
        <f t="shared" si="20"/>
        <v>77043.7072956294</v>
      </c>
    </row>
    <row r="54" spans="2:11" ht="13.5" thickBot="1" x14ac:dyDescent="0.25">
      <c r="B54" s="5">
        <f t="shared" si="22"/>
        <v>190000</v>
      </c>
      <c r="C54" s="7">
        <f t="shared" si="21"/>
        <v>4102.1853647814696</v>
      </c>
      <c r="D54" s="7">
        <f t="shared" si="20"/>
        <v>10255.463411953675</v>
      </c>
      <c r="E54" s="7">
        <f t="shared" si="20"/>
        <v>20510.92682390735</v>
      </c>
      <c r="F54" s="7">
        <f t="shared" si="20"/>
        <v>30766.390235861025</v>
      </c>
      <c r="G54" s="7">
        <f t="shared" si="20"/>
        <v>41021.8536478147</v>
      </c>
      <c r="H54" s="7">
        <f t="shared" si="20"/>
        <v>51277.317059768371</v>
      </c>
      <c r="I54" s="7">
        <f t="shared" si="20"/>
        <v>61532.78047172205</v>
      </c>
      <c r="J54" s="7">
        <f t="shared" si="20"/>
        <v>71788.243883675721</v>
      </c>
      <c r="K54" s="7">
        <f t="shared" si="20"/>
        <v>82043.7072956294</v>
      </c>
    </row>
    <row r="55" spans="2:11" ht="13.5" thickBot="1" x14ac:dyDescent="0.25">
      <c r="B55" s="5">
        <f t="shared" si="22"/>
        <v>200000</v>
      </c>
      <c r="C55" s="7">
        <f t="shared" si="21"/>
        <v>4352.1853647814696</v>
      </c>
      <c r="D55" s="7">
        <f t="shared" si="20"/>
        <v>10880.463411953675</v>
      </c>
      <c r="E55" s="7">
        <f t="shared" si="20"/>
        <v>21760.92682390735</v>
      </c>
      <c r="F55" s="7">
        <f t="shared" si="20"/>
        <v>32641.390235861025</v>
      </c>
      <c r="G55" s="7">
        <f t="shared" si="20"/>
        <v>43521.8536478147</v>
      </c>
      <c r="H55" s="7">
        <f t="shared" si="20"/>
        <v>54402.317059768371</v>
      </c>
      <c r="I55" s="7">
        <f t="shared" si="20"/>
        <v>65282.78047172205</v>
      </c>
      <c r="J55" s="7">
        <f t="shared" si="20"/>
        <v>76163.243883675721</v>
      </c>
      <c r="K55" s="7">
        <f t="shared" si="20"/>
        <v>87043.7072956294</v>
      </c>
    </row>
    <row r="56" spans="2:11" x14ac:dyDescent="0.2">
      <c r="B56" s="10"/>
    </row>
    <row r="57" spans="2:11" x14ac:dyDescent="0.2">
      <c r="B57" s="10"/>
    </row>
    <row r="58" spans="2:11" x14ac:dyDescent="0.2">
      <c r="B58" s="1" t="s">
        <v>36</v>
      </c>
    </row>
    <row r="59" spans="2:11" x14ac:dyDescent="0.2">
      <c r="B59" s="1" t="s">
        <v>10</v>
      </c>
    </row>
    <row r="60" spans="2:11" x14ac:dyDescent="0.2">
      <c r="B60" s="16" t="s">
        <v>39</v>
      </c>
    </row>
    <row r="61" spans="2:11" x14ac:dyDescent="0.2">
      <c r="B61" s="17"/>
    </row>
    <row r="62" spans="2:11" x14ac:dyDescent="0.2">
      <c r="B62" s="11" t="s">
        <v>23</v>
      </c>
      <c r="F62" s="12">
        <f>248.3*52.18</f>
        <v>12956.294</v>
      </c>
      <c r="G62" s="13" t="s">
        <v>41</v>
      </c>
    </row>
    <row r="63" spans="2:11" ht="13.5" thickBot="1" x14ac:dyDescent="0.25">
      <c r="B63" s="11"/>
      <c r="C63" s="1" t="s">
        <v>9</v>
      </c>
      <c r="F63" s="11"/>
      <c r="G63" s="1"/>
      <c r="H63" s="1"/>
    </row>
    <row r="64" spans="2:11" ht="13.5" thickBot="1" x14ac:dyDescent="0.25">
      <c r="B64" s="4" t="s">
        <v>0</v>
      </c>
      <c r="C64" s="9">
        <v>2</v>
      </c>
      <c r="D64" s="9">
        <v>5</v>
      </c>
      <c r="E64" s="9">
        <v>10</v>
      </c>
      <c r="F64" s="9">
        <v>15</v>
      </c>
      <c r="G64" s="9">
        <v>20</v>
      </c>
      <c r="H64" s="9">
        <v>25</v>
      </c>
      <c r="I64" s="9">
        <v>30</v>
      </c>
      <c r="J64" s="9">
        <v>35</v>
      </c>
      <c r="K64" s="9">
        <v>40</v>
      </c>
    </row>
    <row r="65" spans="2:11" ht="13.5" thickBot="1" x14ac:dyDescent="0.25">
      <c r="B65" s="6">
        <v>110000</v>
      </c>
      <c r="C65" s="7">
        <f>(($B65-$F$62)*1/80*C$64)/2</f>
        <v>1213.046325</v>
      </c>
      <c r="D65" s="7">
        <f t="shared" ref="D65:K74" si="23">(($B65-$F$62)*1/80*D$64)/2</f>
        <v>3032.6158125000002</v>
      </c>
      <c r="E65" s="7">
        <f t="shared" si="23"/>
        <v>6065.2316250000003</v>
      </c>
      <c r="F65" s="7">
        <f t="shared" si="23"/>
        <v>9097.8474375000005</v>
      </c>
      <c r="G65" s="7">
        <f t="shared" si="23"/>
        <v>12130.463250000001</v>
      </c>
      <c r="H65" s="7">
        <f t="shared" si="23"/>
        <v>15163.079062500001</v>
      </c>
      <c r="I65" s="7">
        <f t="shared" si="23"/>
        <v>18195.694875000001</v>
      </c>
      <c r="J65" s="7">
        <f t="shared" si="23"/>
        <v>21228.310687500001</v>
      </c>
      <c r="K65" s="7">
        <f t="shared" si="23"/>
        <v>24260.926500000001</v>
      </c>
    </row>
    <row r="66" spans="2:11" ht="13.5" thickBot="1" x14ac:dyDescent="0.25">
      <c r="B66" s="5">
        <f>B65+10000</f>
        <v>120000</v>
      </c>
      <c r="C66" s="7">
        <f t="shared" ref="C66:C74" si="24">(($B66-$F$62)*1/80*C$64)/2</f>
        <v>1338.046325</v>
      </c>
      <c r="D66" s="7">
        <f t="shared" si="23"/>
        <v>3345.1158125000002</v>
      </c>
      <c r="E66" s="7">
        <f t="shared" si="23"/>
        <v>6690.2316250000003</v>
      </c>
      <c r="F66" s="7">
        <f t="shared" si="23"/>
        <v>10035.347437500001</v>
      </c>
      <c r="G66" s="7">
        <f t="shared" si="23"/>
        <v>13380.463250000001</v>
      </c>
      <c r="H66" s="7">
        <f t="shared" si="23"/>
        <v>16725.579062500001</v>
      </c>
      <c r="I66" s="7">
        <f t="shared" si="23"/>
        <v>20070.694875000001</v>
      </c>
      <c r="J66" s="7">
        <f t="shared" si="23"/>
        <v>23415.810687500001</v>
      </c>
      <c r="K66" s="7">
        <f t="shared" si="23"/>
        <v>26760.926500000001</v>
      </c>
    </row>
    <row r="67" spans="2:11" ht="13.5" thickBot="1" x14ac:dyDescent="0.25">
      <c r="B67" s="5">
        <f t="shared" ref="B67:B74" si="25">B66+10000</f>
        <v>130000</v>
      </c>
      <c r="C67" s="7">
        <f t="shared" si="24"/>
        <v>1463.046325</v>
      </c>
      <c r="D67" s="7">
        <f t="shared" si="23"/>
        <v>3657.6158125000002</v>
      </c>
      <c r="E67" s="7">
        <f t="shared" si="23"/>
        <v>7315.2316250000003</v>
      </c>
      <c r="F67" s="7">
        <f t="shared" si="23"/>
        <v>10972.847437500001</v>
      </c>
      <c r="G67" s="7">
        <f t="shared" si="23"/>
        <v>14630.463250000001</v>
      </c>
      <c r="H67" s="7">
        <f t="shared" si="23"/>
        <v>18288.079062500001</v>
      </c>
      <c r="I67" s="7">
        <f t="shared" si="23"/>
        <v>21945.694875000001</v>
      </c>
      <c r="J67" s="7">
        <f t="shared" si="23"/>
        <v>25603.310687500001</v>
      </c>
      <c r="K67" s="7">
        <f t="shared" si="23"/>
        <v>29260.926500000001</v>
      </c>
    </row>
    <row r="68" spans="2:11" ht="13.5" thickBot="1" x14ac:dyDescent="0.25">
      <c r="B68" s="5">
        <f t="shared" si="25"/>
        <v>140000</v>
      </c>
      <c r="C68" s="7">
        <f t="shared" si="24"/>
        <v>1588.046325</v>
      </c>
      <c r="D68" s="7">
        <f t="shared" si="23"/>
        <v>3970.1158125000002</v>
      </c>
      <c r="E68" s="7">
        <f t="shared" si="23"/>
        <v>7940.2316250000003</v>
      </c>
      <c r="F68" s="7">
        <f t="shared" si="23"/>
        <v>11910.347437500001</v>
      </c>
      <c r="G68" s="7">
        <f t="shared" si="23"/>
        <v>15880.463250000001</v>
      </c>
      <c r="H68" s="7">
        <f t="shared" si="23"/>
        <v>19850.579062500001</v>
      </c>
      <c r="I68" s="7">
        <f t="shared" si="23"/>
        <v>23820.694875000001</v>
      </c>
      <c r="J68" s="7">
        <f t="shared" si="23"/>
        <v>27790.810687500001</v>
      </c>
      <c r="K68" s="7">
        <f t="shared" si="23"/>
        <v>31760.926500000001</v>
      </c>
    </row>
    <row r="69" spans="2:11" ht="13.5" thickBot="1" x14ac:dyDescent="0.25">
      <c r="B69" s="5">
        <f t="shared" si="25"/>
        <v>150000</v>
      </c>
      <c r="C69" s="7">
        <f t="shared" si="24"/>
        <v>1713.046325</v>
      </c>
      <c r="D69" s="7">
        <f t="shared" si="23"/>
        <v>4282.6158125000002</v>
      </c>
      <c r="E69" s="7">
        <f t="shared" si="23"/>
        <v>8565.2316250000003</v>
      </c>
      <c r="F69" s="7">
        <f t="shared" si="23"/>
        <v>12847.847437500001</v>
      </c>
      <c r="G69" s="7">
        <f t="shared" si="23"/>
        <v>17130.463250000001</v>
      </c>
      <c r="H69" s="7">
        <f t="shared" si="23"/>
        <v>21413.079062500001</v>
      </c>
      <c r="I69" s="7">
        <f t="shared" si="23"/>
        <v>25695.694875000001</v>
      </c>
      <c r="J69" s="7">
        <f t="shared" si="23"/>
        <v>29978.310687500001</v>
      </c>
      <c r="K69" s="7">
        <f t="shared" si="23"/>
        <v>34260.926500000001</v>
      </c>
    </row>
    <row r="70" spans="2:11" ht="13.5" thickBot="1" x14ac:dyDescent="0.25">
      <c r="B70" s="5">
        <f t="shared" si="25"/>
        <v>160000</v>
      </c>
      <c r="C70" s="7">
        <f t="shared" si="24"/>
        <v>1838.046325</v>
      </c>
      <c r="D70" s="7">
        <f t="shared" si="23"/>
        <v>4595.1158125000002</v>
      </c>
      <c r="E70" s="7">
        <f t="shared" si="23"/>
        <v>9190.2316250000003</v>
      </c>
      <c r="F70" s="7">
        <f t="shared" si="23"/>
        <v>13785.347437500001</v>
      </c>
      <c r="G70" s="7">
        <f t="shared" si="23"/>
        <v>18380.463250000001</v>
      </c>
      <c r="H70" s="7">
        <f t="shared" si="23"/>
        <v>22975.579062500001</v>
      </c>
      <c r="I70" s="7">
        <f t="shared" si="23"/>
        <v>27570.694875000001</v>
      </c>
      <c r="J70" s="7">
        <f t="shared" si="23"/>
        <v>32165.810687500001</v>
      </c>
      <c r="K70" s="7">
        <f t="shared" si="23"/>
        <v>36760.926500000001</v>
      </c>
    </row>
    <row r="71" spans="2:11" ht="13.5" thickBot="1" x14ac:dyDescent="0.25">
      <c r="B71" s="5">
        <f t="shared" si="25"/>
        <v>170000</v>
      </c>
      <c r="C71" s="7">
        <f t="shared" si="24"/>
        <v>1963.046325</v>
      </c>
      <c r="D71" s="7">
        <f t="shared" si="23"/>
        <v>4907.6158125000002</v>
      </c>
      <c r="E71" s="7">
        <f t="shared" si="23"/>
        <v>9815.2316250000003</v>
      </c>
      <c r="F71" s="7">
        <f t="shared" si="23"/>
        <v>14722.847437500001</v>
      </c>
      <c r="G71" s="7">
        <f t="shared" si="23"/>
        <v>19630.463250000001</v>
      </c>
      <c r="H71" s="7">
        <f t="shared" si="23"/>
        <v>24538.079062500001</v>
      </c>
      <c r="I71" s="7">
        <f t="shared" si="23"/>
        <v>29445.694875000001</v>
      </c>
      <c r="J71" s="7">
        <f t="shared" si="23"/>
        <v>34353.310687500001</v>
      </c>
      <c r="K71" s="7">
        <f t="shared" si="23"/>
        <v>39260.926500000001</v>
      </c>
    </row>
    <row r="72" spans="2:11" ht="13.5" thickBot="1" x14ac:dyDescent="0.25">
      <c r="B72" s="5">
        <f t="shared" si="25"/>
        <v>180000</v>
      </c>
      <c r="C72" s="7">
        <f t="shared" si="24"/>
        <v>2088.0463250000003</v>
      </c>
      <c r="D72" s="7">
        <f t="shared" si="23"/>
        <v>5220.1158125000002</v>
      </c>
      <c r="E72" s="7">
        <f t="shared" si="23"/>
        <v>10440.231625</v>
      </c>
      <c r="F72" s="7">
        <f t="shared" si="23"/>
        <v>15660.347437500002</v>
      </c>
      <c r="G72" s="7">
        <f t="shared" si="23"/>
        <v>20880.463250000001</v>
      </c>
      <c r="H72" s="7">
        <f t="shared" si="23"/>
        <v>26100.579062500005</v>
      </c>
      <c r="I72" s="7">
        <f t="shared" si="23"/>
        <v>31320.694875000005</v>
      </c>
      <c r="J72" s="7">
        <f t="shared" si="23"/>
        <v>36540.810687500001</v>
      </c>
      <c r="K72" s="7">
        <f t="shared" si="23"/>
        <v>41760.926500000001</v>
      </c>
    </row>
    <row r="73" spans="2:11" ht="13.5" thickBot="1" x14ac:dyDescent="0.25">
      <c r="B73" s="5">
        <f t="shared" si="25"/>
        <v>190000</v>
      </c>
      <c r="C73" s="7">
        <f t="shared" si="24"/>
        <v>2213.0463250000003</v>
      </c>
      <c r="D73" s="7">
        <f t="shared" si="23"/>
        <v>5532.6158125000002</v>
      </c>
      <c r="E73" s="7">
        <f t="shared" si="23"/>
        <v>11065.231625</v>
      </c>
      <c r="F73" s="7">
        <f t="shared" si="23"/>
        <v>16597.847437500001</v>
      </c>
      <c r="G73" s="7">
        <f t="shared" si="23"/>
        <v>22130.463250000001</v>
      </c>
      <c r="H73" s="7">
        <f t="shared" si="23"/>
        <v>27663.079062500005</v>
      </c>
      <c r="I73" s="7">
        <f t="shared" si="23"/>
        <v>33195.694875000001</v>
      </c>
      <c r="J73" s="7">
        <f t="shared" si="23"/>
        <v>38728.310687500001</v>
      </c>
      <c r="K73" s="7">
        <f t="shared" si="23"/>
        <v>44260.926500000001</v>
      </c>
    </row>
    <row r="74" spans="2:11" ht="13.5" thickBot="1" x14ac:dyDescent="0.25">
      <c r="B74" s="5">
        <f t="shared" si="25"/>
        <v>200000</v>
      </c>
      <c r="C74" s="7">
        <f t="shared" si="24"/>
        <v>2338.0463250000003</v>
      </c>
      <c r="D74" s="7">
        <f t="shared" si="23"/>
        <v>5845.1158125000002</v>
      </c>
      <c r="E74" s="7">
        <f t="shared" si="23"/>
        <v>11690.231625</v>
      </c>
      <c r="F74" s="7">
        <f t="shared" si="23"/>
        <v>17535.347437500001</v>
      </c>
      <c r="G74" s="7">
        <f t="shared" si="23"/>
        <v>23380.463250000001</v>
      </c>
      <c r="H74" s="7">
        <f t="shared" si="23"/>
        <v>29225.579062500005</v>
      </c>
      <c r="I74" s="7">
        <f t="shared" si="23"/>
        <v>35070.694875000001</v>
      </c>
      <c r="J74" s="7">
        <f t="shared" si="23"/>
        <v>40915.810687500001</v>
      </c>
      <c r="K74" s="7">
        <f>(($B74-$F$62)*1/80*K$64)/2</f>
        <v>46760.926500000001</v>
      </c>
    </row>
    <row r="75" spans="2:11" ht="13.5" thickBot="1" x14ac:dyDescent="0.25">
      <c r="B75" s="14"/>
      <c r="C75" s="15"/>
      <c r="D75" s="15"/>
      <c r="E75" s="15"/>
      <c r="F75" s="15"/>
      <c r="G75" s="15"/>
      <c r="H75" s="15"/>
      <c r="I75" s="15"/>
      <c r="J75" s="15"/>
      <c r="K75" s="15"/>
    </row>
    <row r="76" spans="2:11" ht="24" customHeight="1" thickBot="1" x14ac:dyDescent="0.25">
      <c r="B76" s="26" t="s">
        <v>22</v>
      </c>
      <c r="C76" s="22"/>
      <c r="D76" s="22"/>
      <c r="E76" s="22"/>
      <c r="F76" s="22"/>
      <c r="G76" s="22"/>
      <c r="H76" s="22"/>
      <c r="I76" s="22"/>
      <c r="J76" s="22"/>
      <c r="K76" s="23"/>
    </row>
  </sheetData>
  <mergeCells count="3">
    <mergeCell ref="B1:K1"/>
    <mergeCell ref="B2:K2"/>
    <mergeCell ref="B76:K76"/>
  </mergeCells>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tabSelected="1" workbookViewId="0">
      <selection activeCell="O12" sqref="O12"/>
    </sheetView>
  </sheetViews>
  <sheetFormatPr defaultRowHeight="12.75" x14ac:dyDescent="0.2"/>
  <cols>
    <col min="1" max="1" width="5.85546875" customWidth="1"/>
    <col min="2" max="2" width="21.7109375" customWidth="1"/>
  </cols>
  <sheetData>
    <row r="1" spans="2:11" ht="15.75" customHeight="1" x14ac:dyDescent="0.25">
      <c r="B1" s="24" t="s">
        <v>30</v>
      </c>
      <c r="C1" s="24"/>
      <c r="D1" s="24"/>
      <c r="E1" s="24"/>
      <c r="F1" s="24"/>
      <c r="G1" s="24"/>
      <c r="H1" s="24"/>
      <c r="I1" s="24"/>
      <c r="J1" s="24"/>
      <c r="K1" s="24"/>
    </row>
    <row r="2" spans="2:11" x14ac:dyDescent="0.2">
      <c r="B2" s="1" t="s">
        <v>31</v>
      </c>
    </row>
    <row r="3" spans="2:11" x14ac:dyDescent="0.2">
      <c r="B3" s="1" t="s">
        <v>11</v>
      </c>
    </row>
    <row r="4" spans="2:11" x14ac:dyDescent="0.2">
      <c r="B4" s="1" t="s">
        <v>32</v>
      </c>
    </row>
    <row r="5" spans="2:11" x14ac:dyDescent="0.2">
      <c r="B5" s="10" t="s">
        <v>19</v>
      </c>
    </row>
    <row r="6" spans="2:11" x14ac:dyDescent="0.2">
      <c r="B6" s="16" t="s">
        <v>33</v>
      </c>
    </row>
    <row r="7" spans="2:11" ht="13.5" thickBot="1" x14ac:dyDescent="0.25">
      <c r="F7" s="1" t="s">
        <v>1</v>
      </c>
    </row>
    <row r="8" spans="2:11" ht="13.5" thickBot="1" x14ac:dyDescent="0.25">
      <c r="B8" s="4" t="s">
        <v>0</v>
      </c>
      <c r="C8" s="9">
        <v>2</v>
      </c>
      <c r="D8" s="9">
        <v>5</v>
      </c>
      <c r="E8" s="9">
        <v>10</v>
      </c>
      <c r="F8" s="9">
        <v>15</v>
      </c>
      <c r="G8" s="9">
        <v>20</v>
      </c>
      <c r="H8" s="9">
        <v>25</v>
      </c>
      <c r="I8" s="9">
        <v>30</v>
      </c>
      <c r="J8" s="9">
        <v>35</v>
      </c>
      <c r="K8" s="9">
        <v>40</v>
      </c>
    </row>
    <row r="9" spans="2:11" ht="13.5" thickBot="1" x14ac:dyDescent="0.25">
      <c r="B9" s="6">
        <v>110000</v>
      </c>
      <c r="C9" s="7">
        <f>B9*3/80*$C$8</f>
        <v>8250</v>
      </c>
      <c r="D9" s="8">
        <f>B9*3/80*$D$8</f>
        <v>20625</v>
      </c>
      <c r="E9" s="8">
        <f>B9*3/80*$E$8</f>
        <v>41250</v>
      </c>
      <c r="F9" s="8">
        <f>B9*3/80*$F$8</f>
        <v>61875</v>
      </c>
      <c r="G9" s="8">
        <f>B9*3/80*$G$8</f>
        <v>82500</v>
      </c>
      <c r="H9" s="8">
        <f>B9*3/80*$H$8</f>
        <v>103125</v>
      </c>
      <c r="I9" s="8">
        <f>B9*3/80*$I$8</f>
        <v>123750</v>
      </c>
      <c r="J9" s="8">
        <f>B9*3/80*$J$8</f>
        <v>144375</v>
      </c>
      <c r="K9" s="8">
        <f>B9*3/80*$K$8</f>
        <v>165000</v>
      </c>
    </row>
    <row r="10" spans="2:11" ht="13.5" thickBot="1" x14ac:dyDescent="0.25">
      <c r="B10" s="5">
        <f>B9+10000</f>
        <v>120000</v>
      </c>
      <c r="C10" s="3">
        <f>B10*3/80*$C$8</f>
        <v>9000</v>
      </c>
      <c r="D10" s="2">
        <f t="shared" ref="D10:D18" si="0">B10*3/80*$D$8</f>
        <v>22500</v>
      </c>
      <c r="E10" s="2">
        <f t="shared" ref="E10:E18" si="1">B10*3/80*$E$8</f>
        <v>45000</v>
      </c>
      <c r="F10" s="2">
        <f t="shared" ref="F10:F18" si="2">B10*3/80*$F$8</f>
        <v>67500</v>
      </c>
      <c r="G10" s="2">
        <f t="shared" ref="G10:G18" si="3">B10*3/80*$G$8</f>
        <v>90000</v>
      </c>
      <c r="H10" s="2">
        <f t="shared" ref="H10:H18" si="4">B10*3/80*$H$8</f>
        <v>112500</v>
      </c>
      <c r="I10" s="2">
        <f t="shared" ref="I10:I18" si="5">B10*3/80*$I$8</f>
        <v>135000</v>
      </c>
      <c r="J10" s="2">
        <f t="shared" ref="J10:J18" si="6">B10*3/80*$J$8</f>
        <v>157500</v>
      </c>
      <c r="K10" s="2">
        <f t="shared" ref="K10:K18" si="7">B10*3/80*$K$8</f>
        <v>180000</v>
      </c>
    </row>
    <row r="11" spans="2:11" ht="13.5" thickBot="1" x14ac:dyDescent="0.25">
      <c r="B11" s="5">
        <f t="shared" ref="B11:B18" si="8">B10+10000</f>
        <v>130000</v>
      </c>
      <c r="C11" s="3">
        <f t="shared" ref="C11:C18" si="9">B11*3/80*$C$8</f>
        <v>9750</v>
      </c>
      <c r="D11" s="2">
        <f t="shared" si="0"/>
        <v>24375</v>
      </c>
      <c r="E11" s="2">
        <f t="shared" si="1"/>
        <v>48750</v>
      </c>
      <c r="F11" s="2">
        <f t="shared" si="2"/>
        <v>73125</v>
      </c>
      <c r="G11" s="2">
        <f t="shared" si="3"/>
        <v>97500</v>
      </c>
      <c r="H11" s="2">
        <f t="shared" si="4"/>
        <v>121875</v>
      </c>
      <c r="I11" s="2">
        <f t="shared" si="5"/>
        <v>146250</v>
      </c>
      <c r="J11" s="2">
        <f t="shared" si="6"/>
        <v>170625</v>
      </c>
      <c r="K11" s="2">
        <f t="shared" si="7"/>
        <v>195000</v>
      </c>
    </row>
    <row r="12" spans="2:11" ht="13.5" thickBot="1" x14ac:dyDescent="0.25">
      <c r="B12" s="5">
        <f t="shared" si="8"/>
        <v>140000</v>
      </c>
      <c r="C12" s="3">
        <f t="shared" si="9"/>
        <v>10500</v>
      </c>
      <c r="D12" s="2">
        <f t="shared" si="0"/>
        <v>26250</v>
      </c>
      <c r="E12" s="2">
        <f t="shared" si="1"/>
        <v>52500</v>
      </c>
      <c r="F12" s="2">
        <f t="shared" si="2"/>
        <v>78750</v>
      </c>
      <c r="G12" s="2">
        <f t="shared" si="3"/>
        <v>105000</v>
      </c>
      <c r="H12" s="2">
        <f t="shared" si="4"/>
        <v>131250</v>
      </c>
      <c r="I12" s="2">
        <f t="shared" si="5"/>
        <v>157500</v>
      </c>
      <c r="J12" s="2">
        <f t="shared" si="6"/>
        <v>183750</v>
      </c>
      <c r="K12" s="2">
        <f t="shared" si="7"/>
        <v>210000</v>
      </c>
    </row>
    <row r="13" spans="2:11" ht="13.5" thickBot="1" x14ac:dyDescent="0.25">
      <c r="B13" s="5">
        <f t="shared" si="8"/>
        <v>150000</v>
      </c>
      <c r="C13" s="3">
        <f t="shared" si="9"/>
        <v>11250</v>
      </c>
      <c r="D13" s="2">
        <f t="shared" si="0"/>
        <v>28125</v>
      </c>
      <c r="E13" s="2">
        <f t="shared" si="1"/>
        <v>56250</v>
      </c>
      <c r="F13" s="2">
        <f t="shared" si="2"/>
        <v>84375</v>
      </c>
      <c r="G13" s="2">
        <f t="shared" si="3"/>
        <v>112500</v>
      </c>
      <c r="H13" s="2">
        <f t="shared" si="4"/>
        <v>140625</v>
      </c>
      <c r="I13" s="2">
        <f t="shared" si="5"/>
        <v>168750</v>
      </c>
      <c r="J13" s="2">
        <f t="shared" si="6"/>
        <v>196875</v>
      </c>
      <c r="K13" s="2">
        <f t="shared" si="7"/>
        <v>225000</v>
      </c>
    </row>
    <row r="14" spans="2:11" ht="13.5" thickBot="1" x14ac:dyDescent="0.25">
      <c r="B14" s="5">
        <f t="shared" si="8"/>
        <v>160000</v>
      </c>
      <c r="C14" s="3">
        <f t="shared" si="9"/>
        <v>12000</v>
      </c>
      <c r="D14" s="2">
        <f t="shared" si="0"/>
        <v>30000</v>
      </c>
      <c r="E14" s="2">
        <f t="shared" si="1"/>
        <v>60000</v>
      </c>
      <c r="F14" s="2">
        <f t="shared" si="2"/>
        <v>90000</v>
      </c>
      <c r="G14" s="2">
        <f t="shared" si="3"/>
        <v>120000</v>
      </c>
      <c r="H14" s="2">
        <f t="shared" si="4"/>
        <v>150000</v>
      </c>
      <c r="I14" s="2">
        <f t="shared" si="5"/>
        <v>180000</v>
      </c>
      <c r="J14" s="2">
        <f t="shared" si="6"/>
        <v>210000</v>
      </c>
      <c r="K14" s="2">
        <f t="shared" si="7"/>
        <v>240000</v>
      </c>
    </row>
    <row r="15" spans="2:11" ht="13.5" thickBot="1" x14ac:dyDescent="0.25">
      <c r="B15" s="5">
        <f t="shared" si="8"/>
        <v>170000</v>
      </c>
      <c r="C15" s="3">
        <f t="shared" si="9"/>
        <v>12750</v>
      </c>
      <c r="D15" s="2">
        <f t="shared" si="0"/>
        <v>31875</v>
      </c>
      <c r="E15" s="2">
        <f t="shared" si="1"/>
        <v>63750</v>
      </c>
      <c r="F15" s="2">
        <f t="shared" si="2"/>
        <v>95625</v>
      </c>
      <c r="G15" s="2">
        <f t="shared" si="3"/>
        <v>127500</v>
      </c>
      <c r="H15" s="2">
        <f t="shared" si="4"/>
        <v>159375</v>
      </c>
      <c r="I15" s="2">
        <f t="shared" si="5"/>
        <v>191250</v>
      </c>
      <c r="J15" s="2">
        <f t="shared" si="6"/>
        <v>223125</v>
      </c>
      <c r="K15" s="2">
        <f t="shared" si="7"/>
        <v>255000</v>
      </c>
    </row>
    <row r="16" spans="2:11" ht="13.5" thickBot="1" x14ac:dyDescent="0.25">
      <c r="B16" s="5">
        <f t="shared" si="8"/>
        <v>180000</v>
      </c>
      <c r="C16" s="3">
        <f t="shared" si="9"/>
        <v>13500</v>
      </c>
      <c r="D16" s="2">
        <f t="shared" si="0"/>
        <v>33750</v>
      </c>
      <c r="E16" s="2">
        <f t="shared" si="1"/>
        <v>67500</v>
      </c>
      <c r="F16" s="2">
        <f t="shared" si="2"/>
        <v>101250</v>
      </c>
      <c r="G16" s="2">
        <f t="shared" si="3"/>
        <v>135000</v>
      </c>
      <c r="H16" s="2">
        <f t="shared" si="4"/>
        <v>168750</v>
      </c>
      <c r="I16" s="2">
        <f t="shared" si="5"/>
        <v>202500</v>
      </c>
      <c r="J16" s="2">
        <f t="shared" si="6"/>
        <v>236250</v>
      </c>
      <c r="K16" s="2">
        <f t="shared" si="7"/>
        <v>270000</v>
      </c>
    </row>
    <row r="17" spans="2:11" ht="13.5" thickBot="1" x14ac:dyDescent="0.25">
      <c r="B17" s="5">
        <f t="shared" si="8"/>
        <v>190000</v>
      </c>
      <c r="C17" s="3">
        <f t="shared" si="9"/>
        <v>14250</v>
      </c>
      <c r="D17" s="2">
        <f t="shared" si="0"/>
        <v>35625</v>
      </c>
      <c r="E17" s="2">
        <f t="shared" si="1"/>
        <v>71250</v>
      </c>
      <c r="F17" s="2">
        <f t="shared" si="2"/>
        <v>106875</v>
      </c>
      <c r="G17" s="2">
        <f t="shared" si="3"/>
        <v>142500</v>
      </c>
      <c r="H17" s="2">
        <f t="shared" si="4"/>
        <v>178125</v>
      </c>
      <c r="I17" s="2">
        <f t="shared" si="5"/>
        <v>213750</v>
      </c>
      <c r="J17" s="2">
        <f t="shared" si="6"/>
        <v>249375</v>
      </c>
      <c r="K17" s="2">
        <f t="shared" si="7"/>
        <v>285000</v>
      </c>
    </row>
    <row r="18" spans="2:11" ht="13.5" thickBot="1" x14ac:dyDescent="0.25">
      <c r="B18" s="5">
        <f t="shared" si="8"/>
        <v>200000</v>
      </c>
      <c r="C18" s="3">
        <f t="shared" si="9"/>
        <v>15000</v>
      </c>
      <c r="D18" s="2">
        <f t="shared" si="0"/>
        <v>37500</v>
      </c>
      <c r="E18" s="2">
        <f t="shared" si="1"/>
        <v>75000</v>
      </c>
      <c r="F18" s="2">
        <f t="shared" si="2"/>
        <v>112500</v>
      </c>
      <c r="G18" s="2">
        <f t="shared" si="3"/>
        <v>150000</v>
      </c>
      <c r="H18" s="2">
        <f t="shared" si="4"/>
        <v>187500</v>
      </c>
      <c r="I18" s="2">
        <f t="shared" si="5"/>
        <v>225000</v>
      </c>
      <c r="J18" s="2">
        <f t="shared" si="6"/>
        <v>262500</v>
      </c>
      <c r="K18" s="2">
        <f t="shared" si="7"/>
        <v>300000</v>
      </c>
    </row>
    <row r="20" spans="2:11" x14ac:dyDescent="0.2">
      <c r="B20" s="1" t="s">
        <v>34</v>
      </c>
    </row>
    <row r="21" spans="2:11" x14ac:dyDescent="0.2">
      <c r="B21" s="1" t="s">
        <v>12</v>
      </c>
    </row>
    <row r="22" spans="2:11" x14ac:dyDescent="0.2">
      <c r="B22" s="10" t="s">
        <v>19</v>
      </c>
    </row>
    <row r="23" spans="2:11" x14ac:dyDescent="0.2">
      <c r="B23" s="16" t="s">
        <v>33</v>
      </c>
    </row>
    <row r="24" spans="2:11" ht="13.5" thickBot="1" x14ac:dyDescent="0.25">
      <c r="F24" s="1" t="s">
        <v>1</v>
      </c>
    </row>
    <row r="25" spans="2:11" ht="13.5" thickBot="1" x14ac:dyDescent="0.25">
      <c r="B25" s="4" t="s">
        <v>6</v>
      </c>
      <c r="C25" s="9">
        <v>2</v>
      </c>
      <c r="D25" s="9">
        <v>5</v>
      </c>
      <c r="E25" s="9">
        <v>10</v>
      </c>
      <c r="F25" s="9">
        <v>15</v>
      </c>
      <c r="G25" s="9">
        <v>20</v>
      </c>
      <c r="H25" s="9">
        <v>25</v>
      </c>
      <c r="I25" s="9">
        <v>30</v>
      </c>
      <c r="J25" s="9">
        <v>35</v>
      </c>
      <c r="K25" s="9">
        <v>40</v>
      </c>
    </row>
    <row r="26" spans="2:11" ht="13.5" thickBot="1" x14ac:dyDescent="0.25">
      <c r="B26" s="6">
        <v>110000</v>
      </c>
      <c r="C26" s="7">
        <f>IF($B$26*3/80*C25&lt;$B$26,$B$26,$B$26*3/80*C25)</f>
        <v>110000</v>
      </c>
      <c r="D26" s="7">
        <f>IF(B26*3/80*$D$25&lt;B26,B26,B26*3/80*$D$25)</f>
        <v>110000</v>
      </c>
      <c r="E26" s="7">
        <f>IF(B26*3/80*$E$25&lt;B26,B26,B26*3/80*$E$25)</f>
        <v>110000</v>
      </c>
      <c r="F26" s="7">
        <f>IF(B26*3/80*$F$25&lt;B26,B26,B26*3/80*$F$25)</f>
        <v>110000</v>
      </c>
      <c r="G26" s="7">
        <f>IF(C26*3/80*$G$25&lt;C26,C26,C26*3/80*$G$25)</f>
        <v>110000</v>
      </c>
      <c r="H26" s="7">
        <f>IF(B26*3/80*$H$25&lt;B26,B26,B26*3/80*$H$25)</f>
        <v>110000</v>
      </c>
      <c r="I26" s="7">
        <f>IF(B26*3/80*$I$25&lt;B26,B26,B26*3/80*$I$25)</f>
        <v>123750</v>
      </c>
      <c r="J26" s="7">
        <f>IF(B26*3/80*$J$25&lt;B26,B26,B26*3/80*$J$25)</f>
        <v>144375</v>
      </c>
      <c r="K26" s="7">
        <f>IF(B26*3/80*$K$25&lt;B26,B26,B26*3/80*$K$25)</f>
        <v>165000</v>
      </c>
    </row>
    <row r="27" spans="2:11" ht="13.5" thickBot="1" x14ac:dyDescent="0.25">
      <c r="B27" s="5">
        <f>B26+10000</f>
        <v>120000</v>
      </c>
      <c r="C27" s="7">
        <f t="shared" ref="C27:C35" si="10">IF(B27*3/80*$C$25&lt;B27,B27,B27*3/80*$C$25)</f>
        <v>120000</v>
      </c>
      <c r="D27" s="7">
        <f t="shared" ref="D27:D35" si="11">IF(B27*3/80*$D$25&lt;B27,B27,B27*3/80*$D$25)</f>
        <v>120000</v>
      </c>
      <c r="E27" s="7">
        <f t="shared" ref="E27:E35" si="12">IF(B27*3/80*$E$25&lt;B27,B27,B27*3/80*$E$25)</f>
        <v>120000</v>
      </c>
      <c r="F27" s="7">
        <f t="shared" ref="F27:F35" si="13">IF(B27*3/80*$F$25&lt;B27,B27,B27*3/80*$F$25)</f>
        <v>120000</v>
      </c>
      <c r="G27" s="7">
        <f t="shared" ref="G27:G35" si="14">IF(C27*3/80*$G$25&lt;C27,C27,C27*3/80*$G$25)</f>
        <v>120000</v>
      </c>
      <c r="H27" s="7">
        <f t="shared" ref="H27:H35" si="15">IF(B27*3/80*$H$25&lt;B27,B27,B27*3/80*$H$25)</f>
        <v>120000</v>
      </c>
      <c r="I27" s="7">
        <f t="shared" ref="I27:I35" si="16">IF(B27*3/80*$I$25&lt;B27,B27,B27*3/80*$I$25)</f>
        <v>135000</v>
      </c>
      <c r="J27" s="7">
        <f t="shared" ref="J27:J35" si="17">IF(B27*3/80*$J$25&lt;B27,B27,B27*3/80*$J$25)</f>
        <v>157500</v>
      </c>
      <c r="K27" s="7">
        <f t="shared" ref="K27:K35" si="18">IF(B27*3/80*$K$25&lt;B27,B27,B27*3/80*$K$25)</f>
        <v>180000</v>
      </c>
    </row>
    <row r="28" spans="2:11" ht="13.5" thickBot="1" x14ac:dyDescent="0.25">
      <c r="B28" s="5">
        <f t="shared" ref="B28:B35" si="19">B27+10000</f>
        <v>130000</v>
      </c>
      <c r="C28" s="7">
        <f t="shared" si="10"/>
        <v>130000</v>
      </c>
      <c r="D28" s="7">
        <f t="shared" si="11"/>
        <v>130000</v>
      </c>
      <c r="E28" s="7">
        <f>IF(B28*3/80*$E$25&lt;B28,B28,B28*3/80*$E$25)</f>
        <v>130000</v>
      </c>
      <c r="F28" s="7">
        <f t="shared" si="13"/>
        <v>130000</v>
      </c>
      <c r="G28" s="7">
        <f t="shared" si="14"/>
        <v>130000</v>
      </c>
      <c r="H28" s="7">
        <f t="shared" si="15"/>
        <v>130000</v>
      </c>
      <c r="I28" s="7">
        <f t="shared" si="16"/>
        <v>146250</v>
      </c>
      <c r="J28" s="7">
        <f t="shared" si="17"/>
        <v>170625</v>
      </c>
      <c r="K28" s="7">
        <f t="shared" si="18"/>
        <v>195000</v>
      </c>
    </row>
    <row r="29" spans="2:11" ht="13.5" thickBot="1" x14ac:dyDescent="0.25">
      <c r="B29" s="5">
        <f t="shared" si="19"/>
        <v>140000</v>
      </c>
      <c r="C29" s="7">
        <f t="shared" si="10"/>
        <v>140000</v>
      </c>
      <c r="D29" s="7">
        <f t="shared" si="11"/>
        <v>140000</v>
      </c>
      <c r="E29" s="7">
        <f t="shared" si="12"/>
        <v>140000</v>
      </c>
      <c r="F29" s="7">
        <f t="shared" si="13"/>
        <v>140000</v>
      </c>
      <c r="G29" s="7">
        <f t="shared" si="14"/>
        <v>140000</v>
      </c>
      <c r="H29" s="7">
        <f t="shared" si="15"/>
        <v>140000</v>
      </c>
      <c r="I29" s="7">
        <f t="shared" si="16"/>
        <v>157500</v>
      </c>
      <c r="J29" s="7">
        <f t="shared" si="17"/>
        <v>183750</v>
      </c>
      <c r="K29" s="7">
        <f t="shared" si="18"/>
        <v>210000</v>
      </c>
    </row>
    <row r="30" spans="2:11" ht="13.5" thickBot="1" x14ac:dyDescent="0.25">
      <c r="B30" s="5">
        <f t="shared" si="19"/>
        <v>150000</v>
      </c>
      <c r="C30" s="7">
        <f t="shared" si="10"/>
        <v>150000</v>
      </c>
      <c r="D30" s="7">
        <f t="shared" si="11"/>
        <v>150000</v>
      </c>
      <c r="E30" s="7">
        <f t="shared" si="12"/>
        <v>150000</v>
      </c>
      <c r="F30" s="7">
        <f t="shared" si="13"/>
        <v>150000</v>
      </c>
      <c r="G30" s="7">
        <f t="shared" si="14"/>
        <v>150000</v>
      </c>
      <c r="H30" s="7">
        <f t="shared" si="15"/>
        <v>150000</v>
      </c>
      <c r="I30" s="7">
        <f t="shared" si="16"/>
        <v>168750</v>
      </c>
      <c r="J30" s="7">
        <f t="shared" si="17"/>
        <v>196875</v>
      </c>
      <c r="K30" s="7">
        <f t="shared" si="18"/>
        <v>225000</v>
      </c>
    </row>
    <row r="31" spans="2:11" ht="13.5" thickBot="1" x14ac:dyDescent="0.25">
      <c r="B31" s="5">
        <f t="shared" si="19"/>
        <v>160000</v>
      </c>
      <c r="C31" s="7">
        <f t="shared" si="10"/>
        <v>160000</v>
      </c>
      <c r="D31" s="7">
        <f t="shared" si="11"/>
        <v>160000</v>
      </c>
      <c r="E31" s="7">
        <f t="shared" si="12"/>
        <v>160000</v>
      </c>
      <c r="F31" s="7">
        <f t="shared" si="13"/>
        <v>160000</v>
      </c>
      <c r="G31" s="7">
        <f t="shared" si="14"/>
        <v>160000</v>
      </c>
      <c r="H31" s="7">
        <f t="shared" si="15"/>
        <v>160000</v>
      </c>
      <c r="I31" s="7">
        <f t="shared" si="16"/>
        <v>180000</v>
      </c>
      <c r="J31" s="7">
        <f t="shared" si="17"/>
        <v>210000</v>
      </c>
      <c r="K31" s="7">
        <f t="shared" si="18"/>
        <v>240000</v>
      </c>
    </row>
    <row r="32" spans="2:11" ht="13.5" thickBot="1" x14ac:dyDescent="0.25">
      <c r="B32" s="5">
        <f t="shared" si="19"/>
        <v>170000</v>
      </c>
      <c r="C32" s="7">
        <f t="shared" si="10"/>
        <v>170000</v>
      </c>
      <c r="D32" s="7">
        <f t="shared" si="11"/>
        <v>170000</v>
      </c>
      <c r="E32" s="7">
        <f t="shared" si="12"/>
        <v>170000</v>
      </c>
      <c r="F32" s="7">
        <f t="shared" si="13"/>
        <v>170000</v>
      </c>
      <c r="G32" s="7">
        <f>IF(C32*3/80*$G$25&lt;C32,C32,C32*3/80*$G$25)</f>
        <v>170000</v>
      </c>
      <c r="H32" s="7">
        <f t="shared" si="15"/>
        <v>170000</v>
      </c>
      <c r="I32" s="7">
        <f t="shared" si="16"/>
        <v>191250</v>
      </c>
      <c r="J32" s="7">
        <f t="shared" si="17"/>
        <v>223125</v>
      </c>
      <c r="K32" s="7">
        <f t="shared" si="18"/>
        <v>255000</v>
      </c>
    </row>
    <row r="33" spans="2:11" ht="13.5" thickBot="1" x14ac:dyDescent="0.25">
      <c r="B33" s="5">
        <f t="shared" si="19"/>
        <v>180000</v>
      </c>
      <c r="C33" s="7">
        <f t="shared" si="10"/>
        <v>180000</v>
      </c>
      <c r="D33" s="7">
        <f t="shared" si="11"/>
        <v>180000</v>
      </c>
      <c r="E33" s="7">
        <f t="shared" si="12"/>
        <v>180000</v>
      </c>
      <c r="F33" s="7">
        <f t="shared" si="13"/>
        <v>180000</v>
      </c>
      <c r="G33" s="7">
        <f t="shared" si="14"/>
        <v>180000</v>
      </c>
      <c r="H33" s="7">
        <f t="shared" si="15"/>
        <v>180000</v>
      </c>
      <c r="I33" s="7">
        <f t="shared" si="16"/>
        <v>202500</v>
      </c>
      <c r="J33" s="7">
        <f t="shared" si="17"/>
        <v>236250</v>
      </c>
      <c r="K33" s="7">
        <f t="shared" si="18"/>
        <v>270000</v>
      </c>
    </row>
    <row r="34" spans="2:11" ht="13.5" thickBot="1" x14ac:dyDescent="0.25">
      <c r="B34" s="5">
        <f t="shared" si="19"/>
        <v>190000</v>
      </c>
      <c r="C34" s="7">
        <f t="shared" si="10"/>
        <v>190000</v>
      </c>
      <c r="D34" s="7">
        <f t="shared" si="11"/>
        <v>190000</v>
      </c>
      <c r="E34" s="7">
        <f t="shared" si="12"/>
        <v>190000</v>
      </c>
      <c r="F34" s="7">
        <f t="shared" si="13"/>
        <v>190000</v>
      </c>
      <c r="G34" s="7">
        <f t="shared" si="14"/>
        <v>190000</v>
      </c>
      <c r="H34" s="7">
        <f t="shared" si="15"/>
        <v>190000</v>
      </c>
      <c r="I34" s="7">
        <f t="shared" si="16"/>
        <v>213750</v>
      </c>
      <c r="J34" s="7">
        <f t="shared" si="17"/>
        <v>249375</v>
      </c>
      <c r="K34" s="7">
        <f t="shared" si="18"/>
        <v>285000</v>
      </c>
    </row>
    <row r="35" spans="2:11" ht="13.5" thickBot="1" x14ac:dyDescent="0.25">
      <c r="B35" s="5">
        <f t="shared" si="19"/>
        <v>200000</v>
      </c>
      <c r="C35" s="7">
        <f t="shared" si="10"/>
        <v>200000</v>
      </c>
      <c r="D35" s="7">
        <f t="shared" si="11"/>
        <v>200000</v>
      </c>
      <c r="E35" s="7">
        <f t="shared" si="12"/>
        <v>200000</v>
      </c>
      <c r="F35" s="7">
        <f t="shared" si="13"/>
        <v>200000</v>
      </c>
      <c r="G35" s="7">
        <f t="shared" si="14"/>
        <v>200000</v>
      </c>
      <c r="H35" s="7">
        <f t="shared" si="15"/>
        <v>200000</v>
      </c>
      <c r="I35" s="7">
        <f t="shared" si="16"/>
        <v>225000</v>
      </c>
      <c r="J35" s="7">
        <f t="shared" si="17"/>
        <v>262500</v>
      </c>
      <c r="K35" s="7">
        <f t="shared" si="18"/>
        <v>300000</v>
      </c>
    </row>
    <row r="38" spans="2:11" x14ac:dyDescent="0.2">
      <c r="B38" s="1" t="s">
        <v>35</v>
      </c>
    </row>
    <row r="39" spans="2:11" x14ac:dyDescent="0.2">
      <c r="B39" s="1" t="s">
        <v>4</v>
      </c>
    </row>
    <row r="40" spans="2:11" x14ac:dyDescent="0.2">
      <c r="B40" s="1" t="s">
        <v>32</v>
      </c>
    </row>
    <row r="41" spans="2:11" x14ac:dyDescent="0.2">
      <c r="B41" s="16" t="s">
        <v>33</v>
      </c>
    </row>
    <row r="42" spans="2:11" ht="13.5" thickBot="1" x14ac:dyDescent="0.25">
      <c r="F42" s="1" t="s">
        <v>1</v>
      </c>
    </row>
    <row r="43" spans="2:11" ht="13.5" thickBot="1" x14ac:dyDescent="0.25">
      <c r="B43" s="4" t="s">
        <v>0</v>
      </c>
      <c r="C43" s="9">
        <v>2</v>
      </c>
      <c r="D43" s="9">
        <v>5</v>
      </c>
      <c r="E43" s="9">
        <v>10</v>
      </c>
      <c r="F43" s="9">
        <v>15</v>
      </c>
      <c r="G43" s="9">
        <v>20</v>
      </c>
      <c r="H43" s="9">
        <v>25</v>
      </c>
      <c r="I43" s="9">
        <v>30</v>
      </c>
      <c r="J43" s="9">
        <v>35</v>
      </c>
      <c r="K43" s="9">
        <v>40</v>
      </c>
    </row>
    <row r="44" spans="2:11" ht="13.5" thickBot="1" x14ac:dyDescent="0.25">
      <c r="B44" s="6">
        <v>110000</v>
      </c>
      <c r="C44" s="7">
        <f t="shared" ref="C44:C53" si="20">B44*1/80*$C$8</f>
        <v>2750</v>
      </c>
      <c r="D44" s="8">
        <f t="shared" ref="D44:D53" si="21">B44*1/80*$D$8</f>
        <v>6875</v>
      </c>
      <c r="E44" s="8">
        <f t="shared" ref="E44:E53" si="22">B44*1/80*$E$8</f>
        <v>13750</v>
      </c>
      <c r="F44" s="8">
        <f>B44*1/80*$F$43</f>
        <v>20625</v>
      </c>
      <c r="G44" s="8">
        <f>B44*1/80*$G$43</f>
        <v>27500</v>
      </c>
      <c r="H44" s="8">
        <f t="shared" ref="H44:H53" si="23">B44*1/80*$H$8</f>
        <v>34375</v>
      </c>
      <c r="I44" s="8">
        <f t="shared" ref="I44:I53" si="24">B44*1/80*$I$8</f>
        <v>41250</v>
      </c>
      <c r="J44" s="8">
        <f t="shared" ref="J44:J53" si="25">B44*1/80*$J$8</f>
        <v>48125</v>
      </c>
      <c r="K44" s="8">
        <f t="shared" ref="K44:K53" si="26">B44*1/80*$K$8</f>
        <v>55000</v>
      </c>
    </row>
    <row r="45" spans="2:11" ht="13.5" thickBot="1" x14ac:dyDescent="0.25">
      <c r="B45" s="5">
        <f>B44+10000</f>
        <v>120000</v>
      </c>
      <c r="C45" s="3">
        <f t="shared" si="20"/>
        <v>3000</v>
      </c>
      <c r="D45" s="2">
        <f t="shared" si="21"/>
        <v>7500</v>
      </c>
      <c r="E45" s="2">
        <f t="shared" si="22"/>
        <v>15000</v>
      </c>
      <c r="F45" s="8">
        <f t="shared" ref="F45:F53" si="27">B45*1/80*$F$43</f>
        <v>22500</v>
      </c>
      <c r="G45" s="8">
        <f t="shared" ref="G45:G53" si="28">B45*1/80*$G$43</f>
        <v>30000</v>
      </c>
      <c r="H45" s="2">
        <f t="shared" si="23"/>
        <v>37500</v>
      </c>
      <c r="I45" s="2">
        <f t="shared" si="24"/>
        <v>45000</v>
      </c>
      <c r="J45" s="2">
        <f t="shared" si="25"/>
        <v>52500</v>
      </c>
      <c r="K45" s="2">
        <f t="shared" si="26"/>
        <v>60000</v>
      </c>
    </row>
    <row r="46" spans="2:11" ht="13.5" thickBot="1" x14ac:dyDescent="0.25">
      <c r="B46" s="5">
        <f t="shared" ref="B46:B53" si="29">B45+10000</f>
        <v>130000</v>
      </c>
      <c r="C46" s="3">
        <f t="shared" si="20"/>
        <v>3250</v>
      </c>
      <c r="D46" s="2">
        <f t="shared" si="21"/>
        <v>8125</v>
      </c>
      <c r="E46" s="2">
        <f t="shared" si="22"/>
        <v>16250</v>
      </c>
      <c r="F46" s="8">
        <f t="shared" si="27"/>
        <v>24375</v>
      </c>
      <c r="G46" s="8">
        <f t="shared" si="28"/>
        <v>32500</v>
      </c>
      <c r="H46" s="2">
        <f t="shared" si="23"/>
        <v>40625</v>
      </c>
      <c r="I46" s="2">
        <f t="shared" si="24"/>
        <v>48750</v>
      </c>
      <c r="J46" s="2">
        <f t="shared" si="25"/>
        <v>56875</v>
      </c>
      <c r="K46" s="2">
        <f t="shared" si="26"/>
        <v>65000</v>
      </c>
    </row>
    <row r="47" spans="2:11" ht="13.5" thickBot="1" x14ac:dyDescent="0.25">
      <c r="B47" s="5">
        <f t="shared" si="29"/>
        <v>140000</v>
      </c>
      <c r="C47" s="3">
        <f t="shared" si="20"/>
        <v>3500</v>
      </c>
      <c r="D47" s="2">
        <f t="shared" si="21"/>
        <v>8750</v>
      </c>
      <c r="E47" s="2">
        <f t="shared" si="22"/>
        <v>17500</v>
      </c>
      <c r="F47" s="8">
        <f t="shared" si="27"/>
        <v>26250</v>
      </c>
      <c r="G47" s="8">
        <f t="shared" si="28"/>
        <v>35000</v>
      </c>
      <c r="H47" s="2">
        <f t="shared" si="23"/>
        <v>43750</v>
      </c>
      <c r="I47" s="2">
        <f t="shared" si="24"/>
        <v>52500</v>
      </c>
      <c r="J47" s="2">
        <f t="shared" si="25"/>
        <v>61250</v>
      </c>
      <c r="K47" s="2">
        <f t="shared" si="26"/>
        <v>70000</v>
      </c>
    </row>
    <row r="48" spans="2:11" ht="13.5" thickBot="1" x14ac:dyDescent="0.25">
      <c r="B48" s="5">
        <f t="shared" si="29"/>
        <v>150000</v>
      </c>
      <c r="C48" s="3">
        <f t="shared" si="20"/>
        <v>3750</v>
      </c>
      <c r="D48" s="2">
        <f t="shared" si="21"/>
        <v>9375</v>
      </c>
      <c r="E48" s="2">
        <f t="shared" si="22"/>
        <v>18750</v>
      </c>
      <c r="F48" s="8">
        <f t="shared" si="27"/>
        <v>28125</v>
      </c>
      <c r="G48" s="8">
        <f t="shared" si="28"/>
        <v>37500</v>
      </c>
      <c r="H48" s="2">
        <f t="shared" si="23"/>
        <v>46875</v>
      </c>
      <c r="I48" s="2">
        <f t="shared" si="24"/>
        <v>56250</v>
      </c>
      <c r="J48" s="2">
        <f t="shared" si="25"/>
        <v>65625</v>
      </c>
      <c r="K48" s="2">
        <f t="shared" si="26"/>
        <v>75000</v>
      </c>
    </row>
    <row r="49" spans="2:11" ht="13.5" thickBot="1" x14ac:dyDescent="0.25">
      <c r="B49" s="5">
        <f t="shared" si="29"/>
        <v>160000</v>
      </c>
      <c r="C49" s="3">
        <f t="shared" si="20"/>
        <v>4000</v>
      </c>
      <c r="D49" s="2">
        <f t="shared" si="21"/>
        <v>10000</v>
      </c>
      <c r="E49" s="2">
        <f t="shared" si="22"/>
        <v>20000</v>
      </c>
      <c r="F49" s="8">
        <f t="shared" si="27"/>
        <v>30000</v>
      </c>
      <c r="G49" s="8">
        <f>B49*1/80*$G$43</f>
        <v>40000</v>
      </c>
      <c r="H49" s="2">
        <f t="shared" si="23"/>
        <v>50000</v>
      </c>
      <c r="I49" s="2">
        <f t="shared" si="24"/>
        <v>60000</v>
      </c>
      <c r="J49" s="2">
        <f t="shared" si="25"/>
        <v>70000</v>
      </c>
      <c r="K49" s="2">
        <f t="shared" si="26"/>
        <v>80000</v>
      </c>
    </row>
    <row r="50" spans="2:11" ht="13.5" thickBot="1" x14ac:dyDescent="0.25">
      <c r="B50" s="5">
        <f t="shared" si="29"/>
        <v>170000</v>
      </c>
      <c r="C50" s="3">
        <f t="shared" si="20"/>
        <v>4250</v>
      </c>
      <c r="D50" s="2">
        <f t="shared" si="21"/>
        <v>10625</v>
      </c>
      <c r="E50" s="2">
        <f t="shared" si="22"/>
        <v>21250</v>
      </c>
      <c r="F50" s="8">
        <f t="shared" si="27"/>
        <v>31875</v>
      </c>
      <c r="G50" s="8">
        <f t="shared" si="28"/>
        <v>42500</v>
      </c>
      <c r="H50" s="2">
        <f t="shared" si="23"/>
        <v>53125</v>
      </c>
      <c r="I50" s="2">
        <f t="shared" si="24"/>
        <v>63750</v>
      </c>
      <c r="J50" s="2">
        <f t="shared" si="25"/>
        <v>74375</v>
      </c>
      <c r="K50" s="2">
        <f t="shared" si="26"/>
        <v>85000</v>
      </c>
    </row>
    <row r="51" spans="2:11" ht="13.5" thickBot="1" x14ac:dyDescent="0.25">
      <c r="B51" s="5">
        <f t="shared" si="29"/>
        <v>180000</v>
      </c>
      <c r="C51" s="3">
        <f t="shared" si="20"/>
        <v>4500</v>
      </c>
      <c r="D51" s="2">
        <f t="shared" si="21"/>
        <v>11250</v>
      </c>
      <c r="E51" s="2">
        <f t="shared" si="22"/>
        <v>22500</v>
      </c>
      <c r="F51" s="8">
        <f t="shared" si="27"/>
        <v>33750</v>
      </c>
      <c r="G51" s="8">
        <f t="shared" si="28"/>
        <v>45000</v>
      </c>
      <c r="H51" s="2">
        <f t="shared" si="23"/>
        <v>56250</v>
      </c>
      <c r="I51" s="2">
        <f t="shared" si="24"/>
        <v>67500</v>
      </c>
      <c r="J51" s="2">
        <f t="shared" si="25"/>
        <v>78750</v>
      </c>
      <c r="K51" s="2">
        <f t="shared" si="26"/>
        <v>90000</v>
      </c>
    </row>
    <row r="52" spans="2:11" ht="13.5" thickBot="1" x14ac:dyDescent="0.25">
      <c r="B52" s="5">
        <f t="shared" si="29"/>
        <v>190000</v>
      </c>
      <c r="C52" s="3">
        <f t="shared" si="20"/>
        <v>4750</v>
      </c>
      <c r="D52" s="2">
        <f t="shared" si="21"/>
        <v>11875</v>
      </c>
      <c r="E52" s="2">
        <f t="shared" si="22"/>
        <v>23750</v>
      </c>
      <c r="F52" s="8">
        <f t="shared" si="27"/>
        <v>35625</v>
      </c>
      <c r="G52" s="8">
        <f t="shared" si="28"/>
        <v>47500</v>
      </c>
      <c r="H52" s="2">
        <f t="shared" si="23"/>
        <v>59375</v>
      </c>
      <c r="I52" s="2">
        <f t="shared" si="24"/>
        <v>71250</v>
      </c>
      <c r="J52" s="2">
        <f t="shared" si="25"/>
        <v>83125</v>
      </c>
      <c r="K52" s="2">
        <f t="shared" si="26"/>
        <v>95000</v>
      </c>
    </row>
    <row r="53" spans="2:11" ht="13.5" thickBot="1" x14ac:dyDescent="0.25">
      <c r="B53" s="5">
        <f t="shared" si="29"/>
        <v>200000</v>
      </c>
      <c r="C53" s="3">
        <f t="shared" si="20"/>
        <v>5000</v>
      </c>
      <c r="D53" s="2">
        <f t="shared" si="21"/>
        <v>12500</v>
      </c>
      <c r="E53" s="2">
        <f t="shared" si="22"/>
        <v>25000</v>
      </c>
      <c r="F53" s="8">
        <f t="shared" si="27"/>
        <v>37500</v>
      </c>
      <c r="G53" s="8">
        <f t="shared" si="28"/>
        <v>50000</v>
      </c>
      <c r="H53" s="2">
        <f t="shared" si="23"/>
        <v>62500</v>
      </c>
      <c r="I53" s="2">
        <f t="shared" si="24"/>
        <v>75000</v>
      </c>
      <c r="J53" s="2">
        <f t="shared" si="25"/>
        <v>87500</v>
      </c>
      <c r="K53" s="2">
        <f t="shared" si="26"/>
        <v>100000</v>
      </c>
    </row>
    <row r="55" spans="2:11" x14ac:dyDescent="0.2">
      <c r="B55" s="1" t="s">
        <v>36</v>
      </c>
    </row>
    <row r="56" spans="2:11" x14ac:dyDescent="0.2">
      <c r="B56" s="1" t="s">
        <v>40</v>
      </c>
    </row>
    <row r="57" spans="2:11" x14ac:dyDescent="0.2">
      <c r="B57" s="16" t="s">
        <v>33</v>
      </c>
    </row>
    <row r="58" spans="2:11" ht="13.5" thickBot="1" x14ac:dyDescent="0.25">
      <c r="C58" s="1" t="s">
        <v>21</v>
      </c>
    </row>
    <row r="59" spans="2:11" ht="13.5" thickBot="1" x14ac:dyDescent="0.25">
      <c r="B59" s="4" t="s">
        <v>0</v>
      </c>
      <c r="C59" s="9">
        <v>2</v>
      </c>
      <c r="D59" s="9">
        <v>5</v>
      </c>
      <c r="E59" s="9">
        <v>10</v>
      </c>
      <c r="F59" s="9">
        <v>15</v>
      </c>
      <c r="G59" s="9">
        <v>20</v>
      </c>
      <c r="H59" s="9">
        <v>25</v>
      </c>
      <c r="I59" s="9">
        <v>30</v>
      </c>
      <c r="J59" s="9">
        <v>35</v>
      </c>
      <c r="K59" s="9">
        <v>40</v>
      </c>
    </row>
    <row r="60" spans="2:11" ht="13.5" thickBot="1" x14ac:dyDescent="0.25">
      <c r="B60" s="6">
        <v>110000</v>
      </c>
      <c r="C60" s="7">
        <f t="shared" ref="C60:C69" si="30">B60*1/160*$C$8</f>
        <v>1375</v>
      </c>
      <c r="D60" s="8">
        <f t="shared" ref="D60:D69" si="31">B60*1/160*$D$8</f>
        <v>3437.5</v>
      </c>
      <c r="E60" s="8">
        <f t="shared" ref="E60:E69" si="32">B60*1/160*$E$8</f>
        <v>6875</v>
      </c>
      <c r="F60" s="8">
        <f t="shared" ref="F60:F69" si="33">B60*1/160*$F$8</f>
        <v>10312.5</v>
      </c>
      <c r="G60" s="8">
        <f t="shared" ref="G60:G69" si="34">B60*1/160*$G$8</f>
        <v>13750</v>
      </c>
      <c r="H60" s="8">
        <f t="shared" ref="H60:H69" si="35">B60*1/160*$H$8</f>
        <v>17187.5</v>
      </c>
      <c r="I60" s="8">
        <f t="shared" ref="I60:I69" si="36">B60*1/160*$I$8</f>
        <v>20625</v>
      </c>
      <c r="J60" s="8">
        <f t="shared" ref="J60:J69" si="37">B60*1/160*$J$8</f>
        <v>24062.5</v>
      </c>
      <c r="K60" s="8">
        <f t="shared" ref="K60:K69" si="38">B60*1/160*$K$8</f>
        <v>27500</v>
      </c>
    </row>
    <row r="61" spans="2:11" ht="13.5" thickBot="1" x14ac:dyDescent="0.25">
      <c r="B61" s="5">
        <f>B60+10000</f>
        <v>120000</v>
      </c>
      <c r="C61" s="3">
        <f t="shared" si="30"/>
        <v>1500</v>
      </c>
      <c r="D61" s="2">
        <f t="shared" si="31"/>
        <v>3750</v>
      </c>
      <c r="E61" s="2">
        <f t="shared" si="32"/>
        <v>7500</v>
      </c>
      <c r="F61" s="2">
        <f t="shared" si="33"/>
        <v>11250</v>
      </c>
      <c r="G61" s="2">
        <f t="shared" si="34"/>
        <v>15000</v>
      </c>
      <c r="H61" s="2">
        <f t="shared" si="35"/>
        <v>18750</v>
      </c>
      <c r="I61" s="2">
        <f t="shared" si="36"/>
        <v>22500</v>
      </c>
      <c r="J61" s="2">
        <f t="shared" si="37"/>
        <v>26250</v>
      </c>
      <c r="K61" s="2">
        <f t="shared" si="38"/>
        <v>30000</v>
      </c>
    </row>
    <row r="62" spans="2:11" ht="13.5" thickBot="1" x14ac:dyDescent="0.25">
      <c r="B62" s="5">
        <f t="shared" ref="B62:B69" si="39">B61+10000</f>
        <v>130000</v>
      </c>
      <c r="C62" s="3">
        <f t="shared" si="30"/>
        <v>1625</v>
      </c>
      <c r="D62" s="2">
        <f t="shared" si="31"/>
        <v>4062.5</v>
      </c>
      <c r="E62" s="2">
        <f t="shared" si="32"/>
        <v>8125</v>
      </c>
      <c r="F62" s="2">
        <f t="shared" si="33"/>
        <v>12187.5</v>
      </c>
      <c r="G62" s="2">
        <f t="shared" si="34"/>
        <v>16250</v>
      </c>
      <c r="H62" s="2">
        <f t="shared" si="35"/>
        <v>20312.5</v>
      </c>
      <c r="I62" s="2">
        <f t="shared" si="36"/>
        <v>24375</v>
      </c>
      <c r="J62" s="2">
        <f t="shared" si="37"/>
        <v>28437.5</v>
      </c>
      <c r="K62" s="2">
        <f t="shared" si="38"/>
        <v>32500</v>
      </c>
    </row>
    <row r="63" spans="2:11" ht="13.5" thickBot="1" x14ac:dyDescent="0.25">
      <c r="B63" s="5">
        <f t="shared" si="39"/>
        <v>140000</v>
      </c>
      <c r="C63" s="3">
        <f t="shared" si="30"/>
        <v>1750</v>
      </c>
      <c r="D63" s="2">
        <f t="shared" si="31"/>
        <v>4375</v>
      </c>
      <c r="E63" s="2">
        <f t="shared" si="32"/>
        <v>8750</v>
      </c>
      <c r="F63" s="2">
        <f t="shared" si="33"/>
        <v>13125</v>
      </c>
      <c r="G63" s="2">
        <f t="shared" si="34"/>
        <v>17500</v>
      </c>
      <c r="H63" s="2">
        <f t="shared" si="35"/>
        <v>21875</v>
      </c>
      <c r="I63" s="2">
        <f t="shared" si="36"/>
        <v>26250</v>
      </c>
      <c r="J63" s="2">
        <f t="shared" si="37"/>
        <v>30625</v>
      </c>
      <c r="K63" s="2">
        <f t="shared" si="38"/>
        <v>35000</v>
      </c>
    </row>
    <row r="64" spans="2:11" ht="13.5" thickBot="1" x14ac:dyDescent="0.25">
      <c r="B64" s="5">
        <f t="shared" si="39"/>
        <v>150000</v>
      </c>
      <c r="C64" s="3">
        <f t="shared" si="30"/>
        <v>1875</v>
      </c>
      <c r="D64" s="2">
        <f t="shared" si="31"/>
        <v>4687.5</v>
      </c>
      <c r="E64" s="2">
        <f t="shared" si="32"/>
        <v>9375</v>
      </c>
      <c r="F64" s="2">
        <f t="shared" si="33"/>
        <v>14062.5</v>
      </c>
      <c r="G64" s="2">
        <f t="shared" si="34"/>
        <v>18750</v>
      </c>
      <c r="H64" s="2">
        <f t="shared" si="35"/>
        <v>23437.5</v>
      </c>
      <c r="I64" s="2">
        <f t="shared" si="36"/>
        <v>28125</v>
      </c>
      <c r="J64" s="2">
        <f t="shared" si="37"/>
        <v>32812.5</v>
      </c>
      <c r="K64" s="2">
        <f t="shared" si="38"/>
        <v>37500</v>
      </c>
    </row>
    <row r="65" spans="2:11" ht="13.5" thickBot="1" x14ac:dyDescent="0.25">
      <c r="B65" s="5">
        <f t="shared" si="39"/>
        <v>160000</v>
      </c>
      <c r="C65" s="3">
        <f t="shared" si="30"/>
        <v>2000</v>
      </c>
      <c r="D65" s="2">
        <f t="shared" si="31"/>
        <v>5000</v>
      </c>
      <c r="E65" s="2">
        <f t="shared" si="32"/>
        <v>10000</v>
      </c>
      <c r="F65" s="2">
        <f t="shared" si="33"/>
        <v>15000</v>
      </c>
      <c r="G65" s="2">
        <f t="shared" si="34"/>
        <v>20000</v>
      </c>
      <c r="H65" s="2">
        <f t="shared" si="35"/>
        <v>25000</v>
      </c>
      <c r="I65" s="2">
        <f t="shared" si="36"/>
        <v>30000</v>
      </c>
      <c r="J65" s="2">
        <f t="shared" si="37"/>
        <v>35000</v>
      </c>
      <c r="K65" s="2">
        <f t="shared" si="38"/>
        <v>40000</v>
      </c>
    </row>
    <row r="66" spans="2:11" ht="13.5" thickBot="1" x14ac:dyDescent="0.25">
      <c r="B66" s="5">
        <f t="shared" si="39"/>
        <v>170000</v>
      </c>
      <c r="C66" s="3">
        <f t="shared" si="30"/>
        <v>2125</v>
      </c>
      <c r="D66" s="2">
        <f t="shared" si="31"/>
        <v>5312.5</v>
      </c>
      <c r="E66" s="2">
        <f t="shared" si="32"/>
        <v>10625</v>
      </c>
      <c r="F66" s="2">
        <f t="shared" si="33"/>
        <v>15937.5</v>
      </c>
      <c r="G66" s="2">
        <f t="shared" si="34"/>
        <v>21250</v>
      </c>
      <c r="H66" s="2">
        <f t="shared" si="35"/>
        <v>26562.5</v>
      </c>
      <c r="I66" s="2">
        <f t="shared" si="36"/>
        <v>31875</v>
      </c>
      <c r="J66" s="2">
        <f t="shared" si="37"/>
        <v>37187.5</v>
      </c>
      <c r="K66" s="2">
        <f t="shared" si="38"/>
        <v>42500</v>
      </c>
    </row>
    <row r="67" spans="2:11" ht="13.5" thickBot="1" x14ac:dyDescent="0.25">
      <c r="B67" s="5">
        <f t="shared" si="39"/>
        <v>180000</v>
      </c>
      <c r="C67" s="3">
        <f t="shared" si="30"/>
        <v>2250</v>
      </c>
      <c r="D67" s="2">
        <f t="shared" si="31"/>
        <v>5625</v>
      </c>
      <c r="E67" s="2">
        <f t="shared" si="32"/>
        <v>11250</v>
      </c>
      <c r="F67" s="2">
        <f t="shared" si="33"/>
        <v>16875</v>
      </c>
      <c r="G67" s="2">
        <f t="shared" si="34"/>
        <v>22500</v>
      </c>
      <c r="H67" s="2">
        <f t="shared" si="35"/>
        <v>28125</v>
      </c>
      <c r="I67" s="2">
        <f t="shared" si="36"/>
        <v>33750</v>
      </c>
      <c r="J67" s="2">
        <f t="shared" si="37"/>
        <v>39375</v>
      </c>
      <c r="K67" s="2">
        <f t="shared" si="38"/>
        <v>45000</v>
      </c>
    </row>
    <row r="68" spans="2:11" ht="13.5" thickBot="1" x14ac:dyDescent="0.25">
      <c r="B68" s="5">
        <f t="shared" si="39"/>
        <v>190000</v>
      </c>
      <c r="C68" s="3">
        <f t="shared" si="30"/>
        <v>2375</v>
      </c>
      <c r="D68" s="2">
        <f t="shared" si="31"/>
        <v>5937.5</v>
      </c>
      <c r="E68" s="2">
        <f t="shared" si="32"/>
        <v>11875</v>
      </c>
      <c r="F68" s="2">
        <f t="shared" si="33"/>
        <v>17812.5</v>
      </c>
      <c r="G68" s="2">
        <f t="shared" si="34"/>
        <v>23750</v>
      </c>
      <c r="H68" s="2">
        <f t="shared" si="35"/>
        <v>29687.5</v>
      </c>
      <c r="I68" s="2">
        <f t="shared" si="36"/>
        <v>35625</v>
      </c>
      <c r="J68" s="2">
        <f t="shared" si="37"/>
        <v>41562.5</v>
      </c>
      <c r="K68" s="2">
        <f t="shared" si="38"/>
        <v>47500</v>
      </c>
    </row>
    <row r="69" spans="2:11" ht="13.5" thickBot="1" x14ac:dyDescent="0.25">
      <c r="B69" s="5">
        <f t="shared" si="39"/>
        <v>200000</v>
      </c>
      <c r="C69" s="3">
        <f t="shared" si="30"/>
        <v>2500</v>
      </c>
      <c r="D69" s="2">
        <f t="shared" si="31"/>
        <v>6250</v>
      </c>
      <c r="E69" s="2">
        <f t="shared" si="32"/>
        <v>12500</v>
      </c>
      <c r="F69" s="2">
        <f t="shared" si="33"/>
        <v>18750</v>
      </c>
      <c r="G69" s="2">
        <f t="shared" si="34"/>
        <v>25000</v>
      </c>
      <c r="H69" s="2">
        <f t="shared" si="35"/>
        <v>31250</v>
      </c>
      <c r="I69" s="2">
        <f t="shared" si="36"/>
        <v>37500</v>
      </c>
      <c r="J69" s="2">
        <f t="shared" si="37"/>
        <v>43750</v>
      </c>
      <c r="K69" s="2">
        <f t="shared" si="38"/>
        <v>50000</v>
      </c>
    </row>
  </sheetData>
  <mergeCells count="1">
    <mergeCell ref="B1:K1"/>
  </mergeCell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HSE - Class A</vt:lpstr>
      <vt:lpstr>Officer - Class D PRSI</vt:lpstr>
      <vt:lpstr>Non Officer - Class A</vt:lpstr>
      <vt:lpstr>Higher Paid - Class A</vt:lpstr>
      <vt:lpstr>Higher Paid - Class D</vt:lpstr>
      <vt:lpstr>'HSE - Class A'!Print_Area</vt:lpstr>
      <vt:lpstr>'Officer - Class D PRSI'!Print_Area</vt:lpstr>
    </vt:vector>
  </TitlesOfParts>
  <Company>Department of Health and Children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comeyc</dc:creator>
  <cp:lastModifiedBy>GMescall</cp:lastModifiedBy>
  <cp:lastPrinted>2018-05-03T14:14:40Z</cp:lastPrinted>
  <dcterms:created xsi:type="dcterms:W3CDTF">2007-05-08T09:07:20Z</dcterms:created>
  <dcterms:modified xsi:type="dcterms:W3CDTF">2021-10-07T11:05:30Z</dcterms:modified>
</cp:coreProperties>
</file>